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'МСУ'!$A$1:$AD$83</definedName>
  </definedNames>
  <calcPr fullCalcOnLoad="1"/>
</workbook>
</file>

<file path=xl/sharedStrings.xml><?xml version="1.0" encoding="utf-8"?>
<sst xmlns="http://schemas.openxmlformats.org/spreadsheetml/2006/main" count="434" uniqueCount="275">
  <si>
    <t>РП-А-0800</t>
  </si>
  <si>
    <t>РП-А-0900</t>
  </si>
  <si>
    <t>РП-А-2500</t>
  </si>
  <si>
    <t>РП-А-2600</t>
  </si>
  <si>
    <t>1.3.1</t>
  </si>
  <si>
    <t>РП-А-1300</t>
  </si>
  <si>
    <t>1.1.</t>
  </si>
  <si>
    <t>1.2.</t>
  </si>
  <si>
    <t>1.4.</t>
  </si>
  <si>
    <t>РП-А-3800</t>
  </si>
  <si>
    <t>РП-А-3200</t>
  </si>
  <si>
    <t>ИТОГО расходные обязательства поселений</t>
  </si>
  <si>
    <t>гл.3,ст.14,п.1,п.п.14</t>
  </si>
  <si>
    <t>0801</t>
  </si>
  <si>
    <t xml:space="preserve">гл.3,ст.14,п.1,п.п.8  </t>
  </si>
  <si>
    <t xml:space="preserve">0309      </t>
  </si>
  <si>
    <t>Администрация МО Низинское сельское поселение</t>
  </si>
  <si>
    <t>РП-А-3700</t>
  </si>
  <si>
    <t>РП-А-3000</t>
  </si>
  <si>
    <t>РП-А-1400</t>
  </si>
  <si>
    <t>РП-А-4200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</si>
  <si>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</si>
  <si>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</si>
  <si>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РП-В</t>
  </si>
  <si>
    <t>Объем средств на исполнение расходного обязательства муниципального образования (тыс.рублей)</t>
  </si>
  <si>
    <t>финансирование расходов на содержание органов местного самоуправления поселений</t>
  </si>
  <si>
    <t>РП-А-0600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</si>
  <si>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</si>
  <si>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</si>
  <si>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</si>
  <si>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</si>
  <si>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</si>
  <si>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</si>
  <si>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</si>
  <si>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</si>
  <si>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</si>
  <si>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</si>
  <si>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</si>
  <si>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</si>
  <si>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</si>
  <si>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</si>
  <si>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</si>
  <si>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</si>
  <si>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</si>
  <si>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</si>
  <si>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</si>
  <si>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</si>
  <si>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</si>
  <si>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</si>
  <si>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</si>
  <si>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</si>
  <si>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</si>
  <si>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</si>
  <si>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</si>
  <si>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</si>
  <si>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</si>
  <si>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...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</si>
  <si>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</si>
  <si>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РП-А-2300</t>
  </si>
  <si>
    <t>РП-А-3500</t>
  </si>
  <si>
    <t>РП-А-3600</t>
  </si>
  <si>
    <t>РП-А-0200</t>
  </si>
  <si>
    <t>РП-А-4100</t>
  </si>
  <si>
    <t>РП-А-4000</t>
  </si>
  <si>
    <t>РП-А-1600</t>
  </si>
  <si>
    <t>РП-А-1700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</si>
  <si>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</si>
  <si>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</si>
  <si>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</si>
  <si>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</si>
  <si>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</si>
  <si>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РП-А-2700</t>
  </si>
  <si>
    <t>РП-А-2800</t>
  </si>
  <si>
    <t>РП-А-2900</t>
  </si>
  <si>
    <t>РП-А-0300</t>
  </si>
  <si>
    <t>Расходные обязательства поселений</t>
  </si>
  <si>
    <t>РП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</si>
  <si>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</si>
  <si>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</si>
  <si>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 xml:space="preserve">гл.3,ст.14,п.1-п.п.4    </t>
  </si>
  <si>
    <t xml:space="preserve">ФЗ №131 от 06.10.2003                     </t>
  </si>
  <si>
    <t xml:space="preserve">ФЗ №131 от 06.10.2003                   </t>
  </si>
  <si>
    <t xml:space="preserve">ФЗ №131 от 06.10.2003                  </t>
  </si>
  <si>
    <t xml:space="preserve"> гл.3,ст.14,п.1,п.п21                                  </t>
  </si>
  <si>
    <t>гл.3,ст.17,п.1   гл.3,ст.14,п.1   гл.3,ст.14,п.1,п.п12</t>
  </si>
  <si>
    <t>гл.3,ст.14,п.1</t>
  </si>
  <si>
    <t>1101</t>
  </si>
  <si>
    <t>ФЗ №131 от 06.10.2003</t>
  </si>
  <si>
    <t>01.01.2006    01.01.2006   01.01.2006</t>
  </si>
  <si>
    <t xml:space="preserve">ФЗ №131 от 06.10.2003                  ФЗ №131 от 06.10.2003                  ФЗ №131 от 06.10.2003 </t>
  </si>
  <si>
    <t xml:space="preserve">                                                                                                                                                                                                                                 гл.3,ст.14,п.1               гл.3,ст.14,п.1,п.п.20   гл.3,ст.14,п.1,п.п.3,5,15,18,19,21,22,23                                     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</si>
  <si>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</si>
  <si>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</si>
  <si>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</si>
  <si>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</si>
  <si>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</si>
  <si>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</si>
  <si>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</si>
  <si>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</si>
  <si>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</si>
  <si>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</si>
  <si>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</si>
  <si>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</si>
  <si>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</si>
  <si>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</si>
  <si>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</si>
  <si>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</si>
  <si>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</si>
  <si>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</si>
  <si>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</si>
  <si>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</si>
  <si>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</si>
  <si>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</si>
  <si>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</si>
  <si>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</si>
  <si>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</si>
  <si>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</si>
  <si>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</si>
  <si>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</si>
  <si>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</si>
  <si>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</si>
  <si>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</si>
  <si>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</si>
  <si>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</si>
  <si>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</si>
  <si>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</si>
  <si>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</si>
  <si>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</si>
  <si>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</si>
  <si>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</si>
  <si>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</si>
  <si>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</si>
  <si>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</si>
  <si>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</si>
  <si>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</si>
  <si>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</si>
  <si>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</si>
  <si>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</si>
  <si>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</si>
  <si>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</si>
  <si>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</si>
  <si>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</si>
  <si>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</si>
  <si>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</si>
  <si>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</si>
  <si>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</si>
  <si>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</si>
  <si>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</si>
  <si>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</si>
  <si>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</si>
  <si>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</si>
  <si>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0412</t>
  </si>
  <si>
    <t xml:space="preserve">гл.3,ст.14,п.1-п.п.3    </t>
  </si>
  <si>
    <t xml:space="preserve">                                                                                                                                                                                                                                 гл.3,ст.14,п.1,п.п.20                                           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</si>
  <si>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</si>
  <si>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гл.3,ст.14,п.1,п.п.19                                            </t>
  </si>
  <si>
    <t xml:space="preserve">  0503</t>
  </si>
  <si>
    <t>0107</t>
  </si>
  <si>
    <t xml:space="preserve">гл.3,ст.17,п.1,п.п.5   </t>
  </si>
  <si>
    <t>0503</t>
  </si>
  <si>
    <t xml:space="preserve">гл.3,ст.14,п.1-п.п.5   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</si>
  <si>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</si>
  <si>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</si>
  <si>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</si>
  <si>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</si>
  <si>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</si>
  <si>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</si>
  <si>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</si>
  <si>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</si>
  <si>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</si>
  <si>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</si>
  <si>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</si>
  <si>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РП-А-1200</t>
  </si>
  <si>
    <t>РП-А-3900</t>
  </si>
  <si>
    <t>РП-А-0100</t>
  </si>
  <si>
    <t xml:space="preserve">Приложение 1 к письму комитета финансов Ленинградской области </t>
  </si>
  <si>
    <t>РП-А-0500</t>
  </si>
  <si>
    <t xml:space="preserve"> 0707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</si>
  <si>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</si>
  <si>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</si>
  <si>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</si>
  <si>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</si>
  <si>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</si>
  <si>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</si>
  <si>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</si>
  <si>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</si>
  <si>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</si>
  <si>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</si>
  <si>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</si>
  <si>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РП-А-1500</t>
  </si>
  <si>
    <t>РП-А-0700</t>
  </si>
  <si>
    <t>РП-А-1800</t>
  </si>
  <si>
    <t>РП-А-1000</t>
  </si>
  <si>
    <t>РП-А-1100</t>
  </si>
  <si>
    <t>РП-А-3300</t>
  </si>
  <si>
    <t>РП-А-3400</t>
  </si>
  <si>
    <t>РП-А-2400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</si>
  <si>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</si>
  <si>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1.2.9</t>
  </si>
  <si>
    <t>гл.3,ст.14,п.1,п.п 3</t>
  </si>
  <si>
    <t>1.2.15</t>
  </si>
  <si>
    <t>гл.3,ст.14,п.1,п.п 8</t>
  </si>
  <si>
    <t>1.2.8</t>
  </si>
  <si>
    <t>формирование , утверждение,  исполнение бюджета поселения и контроль за исполнением данного бюджета</t>
  </si>
  <si>
    <t xml:space="preserve">гл.3,ст.14,п.1,п.п.4.1 </t>
  </si>
  <si>
    <t>гл.3,ст.14,п.1,п.п 1</t>
  </si>
  <si>
    <t>1.2.10</t>
  </si>
  <si>
    <t>гл.3,ст.17,п.1,п.п 4.1</t>
  </si>
  <si>
    <t>1,1,19</t>
  </si>
  <si>
    <t>организация бтблиотечного обслуживания населения ,комплектование и и обеспечение сохранности библтотечного фонда библиотек населения</t>
  </si>
  <si>
    <t>1,1,20</t>
  </si>
  <si>
    <t>создание условий для организации длсуга и обеспечение жителей поселения услугами организаций культуры</t>
  </si>
  <si>
    <t>1,1,2</t>
  </si>
  <si>
    <t>финансирование муниципальных учрежедний</t>
  </si>
  <si>
    <t>гл.3 ст.14</t>
  </si>
  <si>
    <t>1,1,17</t>
  </si>
  <si>
    <t>другие вопросы в области национальной безопасностии правоохранительной деятельности</t>
  </si>
  <si>
    <t>0314</t>
  </si>
  <si>
    <t xml:space="preserve">    0502      </t>
  </si>
  <si>
    <t>1.1.31.</t>
  </si>
  <si>
    <t>организация ритуальных услуг и содержание мест захоронений</t>
  </si>
  <si>
    <t>РП-А-3100</t>
  </si>
  <si>
    <t>Свод реестров расходных обязательств муниципальных образований на 01.01.2015г.</t>
  </si>
  <si>
    <t>0102</t>
  </si>
  <si>
    <t>0103</t>
  </si>
  <si>
    <t>0104</t>
  </si>
  <si>
    <t>0111</t>
  </si>
  <si>
    <t>0113</t>
  </si>
  <si>
    <t xml:space="preserve">0100    </t>
  </si>
  <si>
    <t>отчетный  финансовый год 2013</t>
  </si>
  <si>
    <t>текущий финансовый год 2014</t>
  </si>
  <si>
    <t>очередной финансовый год 2015</t>
  </si>
  <si>
    <t>финансовый год +1(2016)</t>
  </si>
  <si>
    <t>финансовый год +2 (2017)</t>
  </si>
  <si>
    <t>РП-А-1900</t>
  </si>
  <si>
    <t>*</t>
  </si>
  <si>
    <t>0203</t>
  </si>
  <si>
    <t>0501</t>
  </si>
  <si>
    <t>0502</t>
  </si>
  <si>
    <t>0503    0409</t>
  </si>
  <si>
    <t>0409</t>
  </si>
  <si>
    <t>РП-А-2000</t>
  </si>
  <si>
    <t>1403</t>
  </si>
  <si>
    <t>1003</t>
  </si>
  <si>
    <t>РП-Б-0800</t>
  </si>
  <si>
    <t>0309</t>
  </si>
  <si>
    <t>РП-Б-1500</t>
  </si>
  <si>
    <t>РП-В-0100</t>
  </si>
  <si>
    <t>РП-В-0600</t>
  </si>
  <si>
    <t>РП-Б-1400</t>
  </si>
  <si>
    <t>РМ-0900</t>
  </si>
  <si>
    <t>1001</t>
  </si>
  <si>
    <t>Иные расходные обязательства, исполняемые за счет собственных доходов</t>
  </si>
  <si>
    <t>Закон Ленинградской области от 11.03.2008 № 14-оз "О правовом регулировании муниципальной службы в Ленинградской области"</t>
  </si>
  <si>
    <t>Ст.11</t>
  </si>
  <si>
    <t>19.04.2008 - не установ</t>
  </si>
  <si>
    <t>В целом</t>
  </si>
  <si>
    <t>16.01.2012 - не установлен</t>
  </si>
  <si>
    <t>Решение СД МО Низинское СП от 16.01.12г.№ 2 "Об утверждении Положения о денежном содержании муниципальных служащих, выборных должн. лиц местн. Самроупр. И работников , замещ. должности. не явл. должностями муниц. службы МО Низинское СП", Решение СД №40 от 15.12.14г. "О бюджете на 2015 и плановый период 2016 и 2017 года"</t>
  </si>
  <si>
    <t>Решение СД №40 от 15.12.14г. "О бюджете МО Низинское сельское поселение на 2015 и плановый период 2016 и 2017 года"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</si>
  <si>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</si>
  <si>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</si>
  <si>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</si>
  <si>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</si>
  <si>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</si>
  <si>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установ</t>
  </si>
  <si>
    <t>в целом</t>
  </si>
  <si>
    <t>01.01.2015- 31.12.2015г</t>
  </si>
  <si>
    <t xml:space="preserve"> Областной закон от 22 декабря 2014 года N 96-оз "Об областном бюджете Ленинградской области на 2015 год и на плановый период 2016 и 2017 годов"
 областной закон от 22 декабря 2014 года N 96-оз "Об областном бюджете Ленинградской области на 2015 год и на плановый период 2016 и 2017 годов"
</t>
  </si>
  <si>
    <t>ст. 1, п.18</t>
  </si>
  <si>
    <t>01.01.2015-31.12.2015</t>
  </si>
  <si>
    <t>Решение СД МО Низинское СП от 25.10.12г.№74 "Об утверждении Положения о системах оплаты труда в муниципальных казенных учреждениях МО Низинское СП", Решение СД №40 от 15.12.14г. "О бюджете МО Низинское сельское поселение на 2015 и плановый период 2016 и 2017 года"</t>
  </si>
  <si>
    <t xml:space="preserve">                                                                     </t>
  </si>
  <si>
    <t xml:space="preserve">гл.3,ст.14,п.1-п.п.7,1 </t>
  </si>
  <si>
    <t xml:space="preserve">гл.3,ст.14,п.1-п.п.11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</si>
</sst>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%"/>
    <numFmt numFmtId="167" formatCode="[$-FC19]d\ mmmm\ yyyy\ &quot;г.&quot;"/>
    <numFmt numFmtId="168" formatCode="_-* #,##0.0_р_._-;\-* #,##0.0_р_._-;_-* &quot;-&quot;?_р_._-;_-@_-"/>
    <numFmt numFmtId="169" formatCode="#,##0.0"/>
  </numFmts>
  <fonts count="62">
    <font>
      <sz val="10"/>
      <name val="Arial Cyr"/>
      <family val="0"/>
    </font>
    <font>
      <sz val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11"/>
      <color indexed="10"/>
      <name val="Times New Roman"/>
      <family val="1"/>
    </font>
    <font>
      <u val="single"/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Courier New"/>
      <family val="3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69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11" xfId="0" applyNumberFormat="1" applyFont="1" applyFill="1" applyBorder="1" applyAlignment="1" applyProtection="1">
      <alignment horizontal="left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34" applyFont="1">
      <alignment/>
      <protection/>
    </xf>
    <xf numFmtId="0" fontId="8" fillId="33" borderId="0" xfId="0" applyNumberFormat="1" applyFont="1" applyFill="1" applyBorder="1" applyAlignment="1" applyProtection="1">
      <alignment vertical="top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vertical="top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34" applyFont="1" applyFill="1">
      <alignment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49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69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69" fontId="12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33" borderId="10" xfId="34" applyNumberFormat="1" applyFont="1" applyFill="1" applyBorder="1" applyAlignment="1">
      <alignment horizontal="center" vertical="center"/>
      <protection/>
    </xf>
    <xf numFmtId="0" fontId="10" fillId="33" borderId="10" xfId="34" applyFont="1" applyFill="1" applyBorder="1">
      <alignment/>
      <protection/>
    </xf>
    <xf numFmtId="169" fontId="10" fillId="33" borderId="10" xfId="34" applyNumberFormat="1" applyFont="1" applyFill="1" applyBorder="1">
      <alignment/>
      <protection/>
    </xf>
    <xf numFmtId="0" fontId="9" fillId="33" borderId="0" xfId="0" applyNumberFormat="1" applyFont="1" applyFill="1" applyBorder="1" applyAlignment="1" applyProtection="1">
      <alignment vertical="top"/>
      <protection/>
    </xf>
    <xf numFmtId="49" fontId="10" fillId="33" borderId="10" xfId="34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12" fillId="33" borderId="10" xfId="34" applyNumberFormat="1" applyFont="1" applyFill="1" applyBorder="1" applyAlignment="1">
      <alignment horizontal="center" vertical="center"/>
      <protection/>
    </xf>
    <xf numFmtId="0" fontId="12" fillId="33" borderId="10" xfId="34" applyFont="1" applyFill="1" applyBorder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69" fontId="12" fillId="33" borderId="10" xfId="34" applyNumberFormat="1" applyFont="1" applyFill="1" applyBorder="1">
      <alignment/>
      <protection/>
    </xf>
    <xf numFmtId="0" fontId="12" fillId="0" borderId="0" xfId="34" applyFont="1">
      <alignment/>
      <protection/>
    </xf>
    <xf numFmtId="169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9" fontId="12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69" fontId="10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169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33" borderId="10" xfId="34" applyFont="1" applyFill="1" applyBorder="1" applyAlignment="1">
      <alignment/>
      <protection/>
    </xf>
    <xf numFmtId="0" fontId="10" fillId="0" borderId="0" xfId="34" applyFont="1" applyFill="1">
      <alignment/>
      <protection/>
    </xf>
    <xf numFmtId="169" fontId="10" fillId="33" borderId="10" xfId="34" applyNumberFormat="1" applyFont="1" applyFill="1" applyBorder="1" applyAlignment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69" fontId="12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69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69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169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0" xfId="34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33" borderId="10" xfId="44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49" fontId="12" fillId="33" borderId="10" xfId="44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0" xfId="34" applyFont="1">
      <alignment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4" fillId="33" borderId="0" xfId="0" applyNumberFormat="1" applyFont="1" applyFill="1" applyBorder="1" applyAlignment="1" applyProtection="1">
      <alignment vertical="top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34" applyFont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3" borderId="10" xfId="44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lef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10" fillId="33" borderId="0" xfId="34" applyNumberFormat="1" applyFont="1" applyFill="1" applyAlignment="1">
      <alignment horizontal="center" vertical="center"/>
      <protection/>
    </xf>
    <xf numFmtId="0" fontId="8" fillId="34" borderId="0" xfId="0" applyNumberFormat="1" applyFont="1" applyFill="1" applyBorder="1" applyAlignment="1" applyProtection="1">
      <alignment vertical="top"/>
      <protection/>
    </xf>
    <xf numFmtId="49" fontId="10" fillId="0" borderId="0" xfId="34" applyNumberFormat="1" applyFont="1" applyFill="1" applyAlignment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33" borderId="0" xfId="0" applyNumberFormat="1" applyFont="1" applyFill="1" applyBorder="1" applyAlignment="1" applyProtection="1">
      <alignment vertical="top"/>
      <protection/>
    </xf>
    <xf numFmtId="0" fontId="20" fillId="0" borderId="0" xfId="34" applyFont="1">
      <alignment/>
      <protection/>
    </xf>
    <xf numFmtId="49" fontId="16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vertical="top"/>
      <protection/>
    </xf>
    <xf numFmtId="0" fontId="20" fillId="33" borderId="0" xfId="34" applyFont="1" applyFill="1">
      <alignment/>
      <protection/>
    </xf>
    <xf numFmtId="0" fontId="12" fillId="33" borderId="0" xfId="34" applyFont="1" applyFill="1">
      <alignment/>
      <protection/>
    </xf>
    <xf numFmtId="169" fontId="12" fillId="33" borderId="10" xfId="34" applyNumberFormat="1" applyFont="1" applyFill="1" applyBorder="1" applyAlignment="1">
      <alignment horizontal="center" vertical="center" wrapText="1"/>
      <protection/>
    </xf>
    <xf numFmtId="16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0" xfId="34" applyFont="1" applyFill="1">
      <alignment/>
      <protection/>
    </xf>
    <xf numFmtId="0" fontId="10" fillId="33" borderId="0" xfId="34" applyFont="1" applyFill="1">
      <alignment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169" fontId="21" fillId="33" borderId="10" xfId="0" applyNumberFormat="1" applyFont="1" applyFill="1" applyBorder="1" applyAlignment="1" applyProtection="1">
      <alignment horizontal="right" wrapText="1" shrinkToFit="1"/>
      <protection locked="0"/>
    </xf>
    <xf numFmtId="169" fontId="22" fillId="33" borderId="10" xfId="34" applyNumberFormat="1" applyFont="1" applyFill="1" applyBorder="1" applyAlignment="1">
      <alignment horizontal="right"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49" fontId="20" fillId="33" borderId="0" xfId="34" applyNumberFormat="1" applyFont="1" applyFill="1" applyAlignment="1">
      <alignment horizontal="center" vertical="center"/>
      <protection/>
    </xf>
    <xf numFmtId="169" fontId="21" fillId="33" borderId="10" xfId="34" applyNumberFormat="1" applyFont="1" applyFill="1" applyBorder="1" applyAlignment="1">
      <alignment horizontal="right"/>
      <protection/>
    </xf>
    <xf numFmtId="169" fontId="22" fillId="33" borderId="10" xfId="0" applyNumberFormat="1" applyFont="1" applyFill="1" applyBorder="1" applyAlignment="1" applyProtection="1">
      <alignment horizontal="right" wrapText="1" shrinkToFit="1"/>
      <protection locked="0"/>
    </xf>
    <xf numFmtId="169" fontId="23" fillId="33" borderId="10" xfId="0" applyNumberFormat="1" applyFont="1" applyFill="1" applyBorder="1" applyAlignment="1" applyProtection="1">
      <alignment horizontal="right" wrapText="1" shrinkToFit="1"/>
      <protection locked="0"/>
    </xf>
    <xf numFmtId="169" fontId="22" fillId="33" borderId="12" xfId="0" applyNumberFormat="1" applyFont="1" applyFill="1" applyBorder="1" applyAlignment="1" applyProtection="1">
      <alignment horizontal="right" wrapText="1" shrinkToFit="1"/>
      <protection locked="0"/>
    </xf>
    <xf numFmtId="169" fontId="23" fillId="33" borderId="12" xfId="0" applyNumberFormat="1" applyFont="1" applyFill="1" applyBorder="1" applyAlignment="1" applyProtection="1">
      <alignment horizontal="right" wrapText="1" shrinkToFit="1"/>
      <protection locked="0"/>
    </xf>
    <xf numFmtId="169" fontId="21" fillId="33" borderId="10" xfId="34" applyNumberFormat="1" applyFont="1" applyFill="1" applyBorder="1" applyAlignment="1">
      <alignment horizontal="right" wrapText="1"/>
      <protection/>
    </xf>
    <xf numFmtId="169" fontId="22" fillId="33" borderId="10" xfId="34" applyNumberFormat="1" applyFont="1" applyFill="1" applyBorder="1" applyAlignment="1">
      <alignment horizontal="right" wrapText="1"/>
      <protection/>
    </xf>
    <xf numFmtId="169" fontId="24" fillId="33" borderId="10" xfId="0" applyNumberFormat="1" applyFont="1" applyFill="1" applyBorder="1" applyAlignment="1" applyProtection="1">
      <alignment horizontal="right" wrapText="1" shrinkToFit="1"/>
      <protection locked="0"/>
    </xf>
    <xf numFmtId="169" fontId="21" fillId="33" borderId="11" xfId="0" applyNumberFormat="1" applyFont="1" applyFill="1" applyBorder="1" applyAlignment="1" applyProtection="1">
      <alignment horizontal="right" wrapText="1" shrinkToFit="1"/>
      <protection locked="0"/>
    </xf>
    <xf numFmtId="169" fontId="22" fillId="33" borderId="11" xfId="0" applyNumberFormat="1" applyFont="1" applyFill="1" applyBorder="1" applyAlignment="1" applyProtection="1">
      <alignment horizontal="right" wrapText="1" shrinkToFit="1"/>
      <protection locked="0"/>
    </xf>
    <xf numFmtId="169" fontId="23" fillId="33" borderId="11" xfId="0" applyNumberFormat="1" applyFont="1" applyFill="1" applyBorder="1" applyAlignment="1" applyProtection="1">
      <alignment horizontal="right" wrapText="1" shrinkToFit="1"/>
      <protection locked="0"/>
    </xf>
    <xf numFmtId="164" fontId="23" fillId="33" borderId="10" xfId="0" applyNumberFormat="1" applyFont="1" applyFill="1" applyBorder="1" applyAlignment="1" applyProtection="1">
      <alignment horizontal="right" wrapText="1" shrinkToFit="1"/>
      <protection locked="0"/>
    </xf>
    <xf numFmtId="164" fontId="22" fillId="33" borderId="10" xfId="0" applyNumberFormat="1" applyFont="1" applyFill="1" applyBorder="1" applyAlignment="1" applyProtection="1">
      <alignment horizontal="right" wrapText="1" shrinkToFit="1"/>
      <protection locked="0"/>
    </xf>
    <xf numFmtId="164" fontId="24" fillId="33" borderId="13" xfId="0" applyNumberFormat="1" applyFont="1" applyFill="1" applyBorder="1" applyAlignment="1" applyProtection="1">
      <alignment horizontal="right" wrapText="1" shrinkToFit="1"/>
      <protection locked="0"/>
    </xf>
    <xf numFmtId="0" fontId="25" fillId="33" borderId="0" xfId="0" applyNumberFormat="1" applyFont="1" applyFill="1" applyBorder="1" applyAlignment="1" applyProtection="1">
      <alignment vertical="top"/>
      <protection/>
    </xf>
    <xf numFmtId="0" fontId="16" fillId="33" borderId="0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Border="1" applyAlignment="1" applyProtection="1">
      <alignment horizontal="right" vertical="center" wrapText="1"/>
      <protection/>
    </xf>
    <xf numFmtId="49" fontId="16" fillId="33" borderId="0" xfId="0" applyNumberFormat="1" applyFont="1" applyFill="1" applyBorder="1" applyAlignment="1" applyProtection="1">
      <alignment vertical="center" wrapText="1" shrinkToFit="1"/>
      <protection locked="0"/>
    </xf>
    <xf numFmtId="0" fontId="16" fillId="33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16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33" borderId="0" xfId="0" applyNumberFormat="1" applyFont="1" applyFill="1" applyBorder="1" applyAlignment="1" applyProtection="1">
      <alignment horizontal="left" vertical="center"/>
      <protection locked="0"/>
    </xf>
    <xf numFmtId="0" fontId="16" fillId="33" borderId="0" xfId="0" applyNumberFormat="1" applyFont="1" applyFill="1" applyBorder="1" applyAlignment="1" applyProtection="1">
      <alignment vertical="center" wrapText="1" shrinkToFit="1"/>
      <protection locked="0"/>
    </xf>
    <xf numFmtId="164" fontId="16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20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164" fontId="16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16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33" borderId="0" xfId="0" applyNumberFormat="1" applyFont="1" applyFill="1" applyBorder="1" applyAlignment="1" applyProtection="1">
      <alignment horizontal="center" vertical="top"/>
      <protection/>
    </xf>
    <xf numFmtId="0" fontId="18" fillId="33" borderId="0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33" applyNumberFormat="1" applyFont="1" applyFill="1" applyBorder="1" applyAlignment="1">
      <alignment vertical="top" wrapText="1" readingOrder="1"/>
      <protection/>
    </xf>
    <xf numFmtId="0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>
      <alignment vertical="top" wrapText="1" readingOrder="1"/>
    </xf>
    <xf numFmtId="0" fontId="10" fillId="0" borderId="16" xfId="0" applyFont="1" applyFill="1" applyBorder="1" applyAlignment="1">
      <alignment vertical="top" wrapText="1" readingOrder="1"/>
    </xf>
    <xf numFmtId="0" fontId="8" fillId="0" borderId="17" xfId="33" applyNumberFormat="1" applyFont="1" applyFill="1" applyBorder="1" applyAlignment="1">
      <alignment vertical="top" wrapText="1" readingOrder="1"/>
      <protection/>
    </xf>
    <xf numFmtId="0" fontId="8" fillId="0" borderId="15" xfId="33" applyNumberFormat="1" applyFont="1" applyFill="1" applyBorder="1" applyAlignment="1">
      <alignment vertical="top" wrapText="1" readingOrder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6" fillId="33" borderId="0" xfId="0" applyNumberFormat="1" applyFont="1" applyFill="1" applyBorder="1" applyAlignment="1" applyProtection="1">
      <alignment horizontal="left" vertical="top"/>
      <protection/>
    </xf>
    <xf numFmtId="0" fontId="10" fillId="33" borderId="0" xfId="34" applyFont="1" applyFill="1" applyAlignment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14" xfId="33" applyNumberFormat="1" applyFont="1" applyFill="1" applyBorder="1" applyAlignment="1">
      <alignment horizontal="left" vertical="top" wrapText="1"/>
      <protection/>
    </xf>
    <xf numFmtId="0" fontId="10" fillId="33" borderId="10" xfId="34" applyFont="1" applyFill="1" applyBorder="1" applyAlignment="1">
      <alignment horizontal="left"/>
      <protection/>
    </xf>
    <xf numFmtId="0" fontId="12" fillId="33" borderId="10" xfId="34" applyFont="1" applyFill="1" applyBorder="1" applyAlignment="1">
      <alignment horizontal="left" wrapText="1"/>
      <protection/>
    </xf>
    <xf numFmtId="0" fontId="8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33" borderId="10" xfId="34" applyFont="1" applyFill="1" applyBorder="1" applyAlignment="1">
      <alignment horizontal="left" wrapText="1"/>
      <protection/>
    </xf>
    <xf numFmtId="0" fontId="8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3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33" borderId="0" xfId="34" applyFont="1" applyFill="1" applyAlignment="1">
      <alignment horizontal="left"/>
      <protection/>
    </xf>
    <xf numFmtId="0" fontId="10" fillId="0" borderId="0" xfId="34" applyFont="1" applyFill="1" applyAlignment="1">
      <alignment horizontal="left"/>
      <protection/>
    </xf>
    <xf numFmtId="0" fontId="10" fillId="33" borderId="18" xfId="34" applyFont="1" applyFill="1" applyBorder="1" applyAlignment="1">
      <alignment horizontal="left" vertical="center" wrapText="1"/>
      <protection/>
    </xf>
    <xf numFmtId="0" fontId="10" fillId="33" borderId="19" xfId="34" applyFont="1" applyFill="1" applyBorder="1" applyAlignment="1">
      <alignment horizontal="left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tabSelected="1" view="pageBreakPreview" zoomScale="60" zoomScalePageLayoutView="0" workbookViewId="0" topLeftCell="A15">
      <selection activeCell="J18" sqref="J18"/>
    </sheetView>
  </sheetViews>
  <sheetFormatPr defaultColWidth="9.00390625" defaultRowHeight="12.75"/>
  <cols>
    <col min="1" max="1" width="0.12890625" style="25" customWidth="1"/>
    <col min="2" max="2" width="2.625" style="25" customWidth="1"/>
    <col min="3" max="3" width="7.75390625" style="62" customWidth="1"/>
    <col min="4" max="4" width="57.00390625" style="62" customWidth="1"/>
    <col min="5" max="5" width="9.375" style="62" customWidth="1"/>
    <col min="6" max="6" width="10.25390625" style="112" customWidth="1"/>
    <col min="7" max="8" width="9.125" style="62" customWidth="1"/>
    <col min="9" max="10" width="19.125" style="62" customWidth="1"/>
    <col min="11" max="11" width="12.125" style="62" customWidth="1"/>
    <col min="12" max="12" width="0" style="62" hidden="1" customWidth="1"/>
    <col min="13" max="13" width="13.625" style="62" customWidth="1"/>
    <col min="14" max="14" width="12.00390625" style="62" customWidth="1"/>
    <col min="15" max="15" width="10.25390625" style="62" customWidth="1"/>
    <col min="16" max="16" width="0" style="62" hidden="1" customWidth="1"/>
    <col min="17" max="17" width="19.25390625" style="187" customWidth="1"/>
    <col min="18" max="18" width="11.75390625" style="187" customWidth="1"/>
    <col min="19" max="19" width="10.375" style="187" customWidth="1"/>
    <col min="20" max="20" width="0" style="62" hidden="1" customWidth="1"/>
    <col min="21" max="21" width="0.37109375" style="62" customWidth="1"/>
    <col min="22" max="22" width="14.875" style="30" bestFit="1" customWidth="1"/>
    <col min="23" max="23" width="14.75390625" style="30" customWidth="1"/>
    <col min="24" max="24" width="18.00390625" style="30" customWidth="1"/>
    <col min="25" max="25" width="15.375" style="30" customWidth="1"/>
    <col min="26" max="26" width="11.875" style="30" hidden="1" customWidth="1"/>
    <col min="27" max="27" width="17.00390625" style="30" customWidth="1"/>
    <col min="28" max="28" width="16.625" style="30" customWidth="1"/>
    <col min="29" max="29" width="8.875" style="30" customWidth="1"/>
    <col min="30" max="31" width="9.125" style="30" customWidth="1"/>
    <col min="32" max="16384" width="9.125" style="25" customWidth="1"/>
  </cols>
  <sheetData>
    <row r="1" spans="1:29" ht="409.5" customHeight="1" hidden="1">
      <c r="A1" s="22" t="s">
        <v>161</v>
      </c>
      <c r="B1" s="22">
        <v>1</v>
      </c>
      <c r="C1" s="22"/>
      <c r="D1" s="22"/>
      <c r="E1" s="22"/>
      <c r="F1" s="23"/>
      <c r="G1" s="22"/>
      <c r="H1" s="22"/>
      <c r="I1" s="22"/>
      <c r="J1" s="22"/>
      <c r="K1" s="22"/>
      <c r="L1" s="22"/>
      <c r="M1" s="22"/>
      <c r="N1" s="22"/>
      <c r="O1" s="22"/>
      <c r="P1" s="22"/>
      <c r="Q1" s="171"/>
      <c r="R1" s="171"/>
      <c r="S1" s="171"/>
      <c r="T1" s="22"/>
      <c r="U1" s="22"/>
      <c r="V1" s="26"/>
      <c r="W1" s="26"/>
      <c r="X1" s="28"/>
      <c r="Y1" s="26"/>
      <c r="Z1" s="26"/>
      <c r="AA1" s="26"/>
      <c r="AB1" s="26"/>
      <c r="AC1" s="26"/>
    </row>
    <row r="2" spans="1:31" s="115" customFormat="1" ht="25.5" customHeight="1">
      <c r="A2" s="113"/>
      <c r="B2" s="161" t="s">
        <v>16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14"/>
      <c r="AA2" s="162" t="s">
        <v>175</v>
      </c>
      <c r="AB2" s="163"/>
      <c r="AC2" s="163"/>
      <c r="AD2" s="118"/>
      <c r="AE2" s="118"/>
    </row>
    <row r="3" spans="1:31" s="115" customFormat="1" ht="13.5" customHeight="1">
      <c r="A3" s="113" t="s">
        <v>162</v>
      </c>
      <c r="B3" s="114"/>
      <c r="C3" s="114"/>
      <c r="D3" s="114"/>
      <c r="E3" s="114"/>
      <c r="F3" s="116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72"/>
      <c r="R3" s="172"/>
      <c r="S3" s="172"/>
      <c r="T3" s="114"/>
      <c r="U3" s="114"/>
      <c r="V3" s="114"/>
      <c r="W3" s="114"/>
      <c r="X3" s="117"/>
      <c r="Y3" s="114"/>
      <c r="Z3" s="114"/>
      <c r="AA3" s="163"/>
      <c r="AB3" s="163"/>
      <c r="AC3" s="163"/>
      <c r="AD3" s="118"/>
      <c r="AE3" s="118"/>
    </row>
    <row r="4" spans="1:31" s="115" customFormat="1" ht="21" customHeight="1">
      <c r="A4" s="113" t="s">
        <v>163</v>
      </c>
      <c r="B4" s="114"/>
      <c r="C4" s="157" t="s">
        <v>222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18"/>
      <c r="AE4" s="118"/>
    </row>
    <row r="5" spans="1:29" ht="25.5" customHeight="1">
      <c r="A5" s="22"/>
      <c r="B5" s="26"/>
      <c r="C5" s="158" t="s">
        <v>164</v>
      </c>
      <c r="D5" s="158"/>
      <c r="E5" s="158"/>
      <c r="F5" s="159" t="s">
        <v>165</v>
      </c>
      <c r="G5" s="158" t="s">
        <v>166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 t="s">
        <v>24</v>
      </c>
      <c r="U5" s="158"/>
      <c r="V5" s="158"/>
      <c r="W5" s="158"/>
      <c r="X5" s="158"/>
      <c r="Y5" s="158"/>
      <c r="Z5" s="158"/>
      <c r="AA5" s="158"/>
      <c r="AB5" s="158"/>
      <c r="AC5" s="158" t="s">
        <v>167</v>
      </c>
    </row>
    <row r="6" spans="1:29" ht="67.5" customHeight="1">
      <c r="A6" s="22" t="s">
        <v>168</v>
      </c>
      <c r="B6" s="26"/>
      <c r="C6" s="158"/>
      <c r="D6" s="158"/>
      <c r="E6" s="158"/>
      <c r="F6" s="159"/>
      <c r="G6" s="158"/>
      <c r="H6" s="158" t="s">
        <v>169</v>
      </c>
      <c r="I6" s="158"/>
      <c r="J6" s="158"/>
      <c r="K6" s="158"/>
      <c r="L6" s="158" t="s">
        <v>170</v>
      </c>
      <c r="M6" s="158"/>
      <c r="N6" s="158"/>
      <c r="O6" s="158"/>
      <c r="P6" s="30"/>
      <c r="Q6" s="173"/>
      <c r="R6" s="188" t="s">
        <v>171</v>
      </c>
      <c r="S6" s="189"/>
      <c r="T6" s="158"/>
      <c r="U6" s="158" t="s">
        <v>229</v>
      </c>
      <c r="V6" s="158"/>
      <c r="W6" s="158"/>
      <c r="X6" s="164" t="s">
        <v>230</v>
      </c>
      <c r="Y6" s="158" t="s">
        <v>231</v>
      </c>
      <c r="Z6" s="158" t="s">
        <v>27</v>
      </c>
      <c r="AA6" s="158"/>
      <c r="AB6" s="158"/>
      <c r="AC6" s="158"/>
    </row>
    <row r="7" spans="1:29" ht="80.25" customHeight="1">
      <c r="A7" s="22" t="s">
        <v>28</v>
      </c>
      <c r="B7" s="26"/>
      <c r="C7" s="158"/>
      <c r="D7" s="158"/>
      <c r="E7" s="158"/>
      <c r="F7" s="159"/>
      <c r="G7" s="158"/>
      <c r="H7" s="18"/>
      <c r="I7" s="18" t="s">
        <v>29</v>
      </c>
      <c r="J7" s="18" t="s">
        <v>30</v>
      </c>
      <c r="K7" s="18" t="s">
        <v>31</v>
      </c>
      <c r="L7" s="18"/>
      <c r="M7" s="18" t="s">
        <v>29</v>
      </c>
      <c r="N7" s="18" t="s">
        <v>30</v>
      </c>
      <c r="O7" s="18" t="s">
        <v>31</v>
      </c>
      <c r="P7" s="18"/>
      <c r="Q7" s="17" t="s">
        <v>29</v>
      </c>
      <c r="R7" s="17" t="s">
        <v>30</v>
      </c>
      <c r="S7" s="17" t="s">
        <v>31</v>
      </c>
      <c r="T7" s="158"/>
      <c r="U7" s="18"/>
      <c r="V7" s="18" t="s">
        <v>32</v>
      </c>
      <c r="W7" s="18" t="s">
        <v>33</v>
      </c>
      <c r="X7" s="164"/>
      <c r="Y7" s="158"/>
      <c r="Z7" s="18"/>
      <c r="AA7" s="18" t="s">
        <v>232</v>
      </c>
      <c r="AB7" s="18" t="s">
        <v>233</v>
      </c>
      <c r="AC7" s="158"/>
    </row>
    <row r="8" spans="1:29" ht="22.5" customHeight="1">
      <c r="A8" s="22" t="s">
        <v>34</v>
      </c>
      <c r="B8" s="32"/>
      <c r="C8" s="18" t="s">
        <v>35</v>
      </c>
      <c r="D8" s="18" t="s">
        <v>36</v>
      </c>
      <c r="E8" s="18" t="s">
        <v>37</v>
      </c>
      <c r="F8" s="29" t="s">
        <v>38</v>
      </c>
      <c r="G8" s="18"/>
      <c r="H8" s="18"/>
      <c r="I8" s="18" t="s">
        <v>39</v>
      </c>
      <c r="J8" s="18" t="s">
        <v>40</v>
      </c>
      <c r="K8" s="18" t="s">
        <v>41</v>
      </c>
      <c r="L8" s="18"/>
      <c r="M8" s="18" t="s">
        <v>42</v>
      </c>
      <c r="N8" s="18" t="s">
        <v>43</v>
      </c>
      <c r="O8" s="18" t="s">
        <v>44</v>
      </c>
      <c r="P8" s="18"/>
      <c r="Q8" s="17" t="s">
        <v>45</v>
      </c>
      <c r="R8" s="17" t="s">
        <v>46</v>
      </c>
      <c r="S8" s="17" t="s">
        <v>47</v>
      </c>
      <c r="T8" s="18"/>
      <c r="U8" s="18"/>
      <c r="V8" s="18" t="s">
        <v>48</v>
      </c>
      <c r="W8" s="18" t="s">
        <v>49</v>
      </c>
      <c r="X8" s="31" t="s">
        <v>50</v>
      </c>
      <c r="Y8" s="18" t="s">
        <v>51</v>
      </c>
      <c r="Z8" s="18"/>
      <c r="AA8" s="18" t="s">
        <v>52</v>
      </c>
      <c r="AB8" s="18" t="s">
        <v>53</v>
      </c>
      <c r="AC8" s="18" t="s">
        <v>54</v>
      </c>
    </row>
    <row r="9" spans="1:29" ht="29.25" customHeight="1">
      <c r="A9" s="22" t="s">
        <v>55</v>
      </c>
      <c r="B9" s="33"/>
      <c r="C9" s="21" t="s">
        <v>98</v>
      </c>
      <c r="D9" s="2" t="s">
        <v>75</v>
      </c>
      <c r="E9" s="3" t="s">
        <v>76</v>
      </c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174"/>
      <c r="R9" s="174"/>
      <c r="S9" s="174"/>
      <c r="T9" s="35"/>
      <c r="U9" s="35"/>
      <c r="V9" s="128">
        <f aca="true" t="shared" si="0" ref="V9:AB9">V10+V67+V73+V76+V80</f>
        <v>135040.1</v>
      </c>
      <c r="W9" s="128">
        <f t="shared" si="0"/>
        <v>79291.79999999997</v>
      </c>
      <c r="X9" s="128">
        <f t="shared" si="0"/>
        <v>115647</v>
      </c>
      <c r="Y9" s="128">
        <f t="shared" si="0"/>
        <v>74095.2</v>
      </c>
      <c r="Z9" s="128"/>
      <c r="AA9" s="128">
        <f t="shared" si="0"/>
        <v>62545.7</v>
      </c>
      <c r="AB9" s="128">
        <f t="shared" si="0"/>
        <v>65399.7</v>
      </c>
      <c r="AC9" s="37"/>
    </row>
    <row r="10" spans="1:29" ht="88.5" customHeight="1">
      <c r="A10" s="22" t="s">
        <v>68</v>
      </c>
      <c r="B10" s="38"/>
      <c r="C10" s="21" t="s">
        <v>6</v>
      </c>
      <c r="D10" s="4" t="s">
        <v>69</v>
      </c>
      <c r="E10" s="5" t="s">
        <v>70</v>
      </c>
      <c r="F10" s="12"/>
      <c r="G10" s="1"/>
      <c r="H10" s="1"/>
      <c r="I10" s="1"/>
      <c r="J10" s="1"/>
      <c r="K10" s="1"/>
      <c r="L10" s="1"/>
      <c r="M10" s="1"/>
      <c r="N10" s="1"/>
      <c r="O10" s="1"/>
      <c r="P10" s="1"/>
      <c r="Q10" s="175"/>
      <c r="R10" s="175"/>
      <c r="S10" s="175"/>
      <c r="T10" s="1"/>
      <c r="U10" s="1"/>
      <c r="V10" s="128">
        <f>V11+V17+V18+V22+V27+V32+V33+V36+V38+V39+V43+V44+V50+V53+V54+V62+V63</f>
        <v>133639.5</v>
      </c>
      <c r="W10" s="128">
        <f>W11+W17+W18+W22+W27+W32+W33+W36+W38+W39+W43+W44+W50+W53+W54+W62+W63</f>
        <v>77965.19999999998</v>
      </c>
      <c r="X10" s="128">
        <f>X11+X17+X18+X22+X27+X32+X33+X36+X38+X39+X43+X44+X50+X53+X54+X62+X63</f>
        <v>113735.1</v>
      </c>
      <c r="Y10" s="128">
        <f>Y11+Y17+Y18+Y22+Y27+Y32+Y33+Y36+Y38+Y39+Y43+Y44+Y50+Y53+Y54+Y62+Y63</f>
        <v>71323</v>
      </c>
      <c r="Z10" s="128"/>
      <c r="AA10" s="128">
        <f>AA11+AA17+AA18+AA22+AA27+AA32+AA33+AA36+AA38+AA39+AA43+AA44+AA50+AA53+AA54+AA62+AA63</f>
        <v>58477.5</v>
      </c>
      <c r="AB10" s="128">
        <f>AB11+AB17+AB18+AB22+AB27+AB32+AB33+AB36+AB38+AB39+AB43+AB44+AB50+AB53+AB54+AB62+AB63</f>
        <v>61131.5</v>
      </c>
      <c r="AC10" s="13"/>
    </row>
    <row r="11" spans="1:29" ht="357" customHeight="1">
      <c r="A11" s="22"/>
      <c r="B11" s="38"/>
      <c r="C11" s="21" t="s">
        <v>99</v>
      </c>
      <c r="D11" s="6" t="s">
        <v>25</v>
      </c>
      <c r="E11" s="7" t="s">
        <v>174</v>
      </c>
      <c r="F11" s="34" t="s">
        <v>228</v>
      </c>
      <c r="G11" s="35"/>
      <c r="H11" s="35"/>
      <c r="I11" s="39" t="s">
        <v>80</v>
      </c>
      <c r="J11" s="39" t="s">
        <v>84</v>
      </c>
      <c r="K11" s="40">
        <v>38718</v>
      </c>
      <c r="L11" s="35"/>
      <c r="M11" s="165" t="s">
        <v>253</v>
      </c>
      <c r="N11" s="165" t="s">
        <v>254</v>
      </c>
      <c r="O11" s="165" t="s">
        <v>255</v>
      </c>
      <c r="P11" s="35"/>
      <c r="Q11" s="176" t="s">
        <v>258</v>
      </c>
      <c r="R11" s="176" t="s">
        <v>256</v>
      </c>
      <c r="S11" s="176" t="s">
        <v>257</v>
      </c>
      <c r="T11" s="35" t="s">
        <v>235</v>
      </c>
      <c r="U11" s="35"/>
      <c r="V11" s="128">
        <f>SUM(V14:V16)</f>
        <v>14110.400000000001</v>
      </c>
      <c r="W11" s="128">
        <f aca="true" t="shared" si="1" ref="W11:AB11">SUM(W14:W16)</f>
        <v>13914.9</v>
      </c>
      <c r="X11" s="128">
        <f t="shared" si="1"/>
        <v>11763.4</v>
      </c>
      <c r="Y11" s="128">
        <f t="shared" si="1"/>
        <v>11709.1</v>
      </c>
      <c r="Z11" s="128"/>
      <c r="AA11" s="128">
        <f t="shared" si="1"/>
        <v>11834.1</v>
      </c>
      <c r="AB11" s="128">
        <f t="shared" si="1"/>
        <v>11988.1</v>
      </c>
      <c r="AC11" s="41"/>
    </row>
    <row r="12" spans="1:29" ht="34.5" customHeight="1" hidden="1">
      <c r="A12" s="22"/>
      <c r="B12" s="38"/>
      <c r="C12" s="21" t="s">
        <v>100</v>
      </c>
      <c r="D12" s="6" t="s">
        <v>137</v>
      </c>
      <c r="E12" s="7" t="s">
        <v>61</v>
      </c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77"/>
      <c r="R12" s="177"/>
      <c r="S12" s="177"/>
      <c r="T12" s="43"/>
      <c r="U12" s="43"/>
      <c r="V12" s="129"/>
      <c r="W12" s="129"/>
      <c r="X12" s="129"/>
      <c r="Y12" s="129"/>
      <c r="Z12" s="129"/>
      <c r="AA12" s="129"/>
      <c r="AB12" s="129"/>
      <c r="AC12" s="44"/>
    </row>
    <row r="13" spans="1:29" ht="193.5" customHeight="1" hidden="1">
      <c r="A13" s="22"/>
      <c r="B13" s="45"/>
      <c r="C13" s="21" t="s">
        <v>101</v>
      </c>
      <c r="D13" s="6" t="s">
        <v>197</v>
      </c>
      <c r="E13" s="7" t="s">
        <v>74</v>
      </c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177"/>
      <c r="R13" s="177"/>
      <c r="S13" s="177"/>
      <c r="T13" s="43"/>
      <c r="U13" s="43"/>
      <c r="V13" s="129"/>
      <c r="W13" s="129"/>
      <c r="X13" s="129"/>
      <c r="Y13" s="129"/>
      <c r="Z13" s="129"/>
      <c r="AA13" s="129"/>
      <c r="AB13" s="129"/>
      <c r="AC13" s="44"/>
    </row>
    <row r="14" spans="1:29" ht="15">
      <c r="A14" s="22"/>
      <c r="B14" s="45"/>
      <c r="C14" s="21"/>
      <c r="D14" s="6"/>
      <c r="E14" s="7"/>
      <c r="F14" s="42" t="s">
        <v>223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177"/>
      <c r="R14" s="177"/>
      <c r="S14" s="177"/>
      <c r="T14" s="43"/>
      <c r="U14" s="43"/>
      <c r="V14" s="129">
        <v>607.3</v>
      </c>
      <c r="W14" s="129">
        <v>603.8</v>
      </c>
      <c r="X14" s="129">
        <v>421.1</v>
      </c>
      <c r="Y14" s="129">
        <v>0</v>
      </c>
      <c r="Z14" s="129"/>
      <c r="AA14" s="129">
        <v>0</v>
      </c>
      <c r="AB14" s="129">
        <v>0</v>
      </c>
      <c r="AC14" s="44"/>
    </row>
    <row r="15" spans="1:29" ht="15">
      <c r="A15" s="22"/>
      <c r="B15" s="45"/>
      <c r="C15" s="21"/>
      <c r="D15" s="6"/>
      <c r="E15" s="7"/>
      <c r="F15" s="42" t="s">
        <v>224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177"/>
      <c r="R15" s="177"/>
      <c r="S15" s="177"/>
      <c r="T15" s="43"/>
      <c r="U15" s="43"/>
      <c r="V15" s="129">
        <v>1357.2</v>
      </c>
      <c r="W15" s="129">
        <v>1340.7</v>
      </c>
      <c r="X15" s="129">
        <v>1344.5</v>
      </c>
      <c r="Y15" s="129">
        <v>1527.1</v>
      </c>
      <c r="Z15" s="129"/>
      <c r="AA15" s="129">
        <v>1548.1</v>
      </c>
      <c r="AB15" s="129">
        <v>1563.1</v>
      </c>
      <c r="AC15" s="44"/>
    </row>
    <row r="16" spans="1:29" ht="15">
      <c r="A16" s="22"/>
      <c r="B16" s="45"/>
      <c r="C16" s="21"/>
      <c r="D16" s="6"/>
      <c r="E16" s="7"/>
      <c r="F16" s="42" t="s">
        <v>225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177"/>
      <c r="R16" s="177"/>
      <c r="S16" s="177"/>
      <c r="T16" s="43"/>
      <c r="U16" s="43"/>
      <c r="V16" s="129">
        <f>11020.7+1125.2</f>
        <v>12145.900000000001</v>
      </c>
      <c r="W16" s="129">
        <f>10866.5+1103.9</f>
        <v>11970.4</v>
      </c>
      <c r="X16" s="129">
        <v>9997.8</v>
      </c>
      <c r="Y16" s="129">
        <v>10182</v>
      </c>
      <c r="Z16" s="129"/>
      <c r="AA16" s="129">
        <v>10286</v>
      </c>
      <c r="AB16" s="129">
        <v>10425</v>
      </c>
      <c r="AC16" s="44"/>
    </row>
    <row r="17" spans="1:29" ht="28.5">
      <c r="A17" s="22"/>
      <c r="B17" s="45"/>
      <c r="C17" s="21" t="s">
        <v>212</v>
      </c>
      <c r="D17" s="6" t="s">
        <v>213</v>
      </c>
      <c r="E17" s="7" t="s">
        <v>61</v>
      </c>
      <c r="F17" s="46" t="s">
        <v>227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177"/>
      <c r="R17" s="177"/>
      <c r="S17" s="177"/>
      <c r="T17" s="43" t="s">
        <v>235</v>
      </c>
      <c r="U17" s="43"/>
      <c r="V17" s="132">
        <v>12.5</v>
      </c>
      <c r="W17" s="132">
        <v>12.5</v>
      </c>
      <c r="X17" s="132">
        <v>0</v>
      </c>
      <c r="Y17" s="132">
        <v>0</v>
      </c>
      <c r="Z17" s="129"/>
      <c r="AA17" s="132">
        <v>0</v>
      </c>
      <c r="AB17" s="132">
        <v>0</v>
      </c>
      <c r="AC17" s="44"/>
    </row>
    <row r="18" spans="1:31" s="53" customFormat="1" ht="150">
      <c r="A18" s="47"/>
      <c r="B18" s="38"/>
      <c r="C18" s="5" t="s">
        <v>102</v>
      </c>
      <c r="D18" s="6" t="s">
        <v>136</v>
      </c>
      <c r="E18" s="7" t="s">
        <v>138</v>
      </c>
      <c r="F18" s="48" t="s">
        <v>157</v>
      </c>
      <c r="G18" s="49"/>
      <c r="H18" s="49"/>
      <c r="I18" s="50" t="s">
        <v>80</v>
      </c>
      <c r="J18" s="92" t="s">
        <v>158</v>
      </c>
      <c r="K18" s="51">
        <v>38718</v>
      </c>
      <c r="L18" s="49"/>
      <c r="M18" s="49"/>
      <c r="N18" s="49"/>
      <c r="O18" s="49"/>
      <c r="P18" s="49"/>
      <c r="Q18" s="178" t="s">
        <v>259</v>
      </c>
      <c r="R18" s="176" t="s">
        <v>266</v>
      </c>
      <c r="S18" s="176" t="s">
        <v>267</v>
      </c>
      <c r="T18" s="49"/>
      <c r="U18" s="49"/>
      <c r="V18" s="132">
        <v>0</v>
      </c>
      <c r="W18" s="132">
        <v>0</v>
      </c>
      <c r="X18" s="132">
        <v>210</v>
      </c>
      <c r="Y18" s="132">
        <v>200</v>
      </c>
      <c r="Z18" s="132"/>
      <c r="AA18" s="132">
        <v>0</v>
      </c>
      <c r="AB18" s="132">
        <v>0</v>
      </c>
      <c r="AC18" s="52"/>
      <c r="AD18" s="119"/>
      <c r="AE18" s="119"/>
    </row>
    <row r="19" spans="1:29" ht="150" hidden="1">
      <c r="A19" s="22"/>
      <c r="B19" s="45"/>
      <c r="C19" s="21" t="s">
        <v>103</v>
      </c>
      <c r="D19" s="6" t="s">
        <v>57</v>
      </c>
      <c r="E19" s="7" t="s">
        <v>176</v>
      </c>
      <c r="F19" s="42"/>
      <c r="G19" s="35"/>
      <c r="H19" s="35"/>
      <c r="I19" s="39" t="s">
        <v>89</v>
      </c>
      <c r="J19" s="39" t="s">
        <v>90</v>
      </c>
      <c r="K19" s="35" t="s">
        <v>88</v>
      </c>
      <c r="L19" s="35"/>
      <c r="M19" s="35"/>
      <c r="N19" s="35"/>
      <c r="O19" s="35"/>
      <c r="P19" s="35"/>
      <c r="Q19" s="178" t="s">
        <v>259</v>
      </c>
      <c r="R19" s="176" t="s">
        <v>266</v>
      </c>
      <c r="S19" s="176" t="s">
        <v>267</v>
      </c>
      <c r="T19" s="35"/>
      <c r="U19" s="35"/>
      <c r="V19" s="129"/>
      <c r="W19" s="129"/>
      <c r="X19" s="129"/>
      <c r="Y19" s="129"/>
      <c r="Z19" s="129"/>
      <c r="AA19" s="129"/>
      <c r="AB19" s="129"/>
      <c r="AC19" s="44"/>
    </row>
    <row r="20" spans="1:29" ht="0.75" customHeight="1" hidden="1">
      <c r="A20" s="22"/>
      <c r="B20" s="38"/>
      <c r="C20" s="21" t="s">
        <v>104</v>
      </c>
      <c r="D20" s="6" t="s">
        <v>91</v>
      </c>
      <c r="E20" s="7" t="s">
        <v>26</v>
      </c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174"/>
      <c r="R20" s="176" t="s">
        <v>266</v>
      </c>
      <c r="S20" s="176" t="s">
        <v>267</v>
      </c>
      <c r="T20" s="35"/>
      <c r="U20" s="35"/>
      <c r="V20" s="133"/>
      <c r="W20" s="133"/>
      <c r="X20" s="134"/>
      <c r="Y20" s="134"/>
      <c r="Z20" s="134"/>
      <c r="AA20" s="134"/>
      <c r="AB20" s="134"/>
      <c r="AC20" s="37"/>
    </row>
    <row r="21" spans="1:29" ht="63" customHeight="1" hidden="1">
      <c r="A21" s="22"/>
      <c r="B21" s="38"/>
      <c r="C21" s="21" t="s">
        <v>105</v>
      </c>
      <c r="D21" s="6" t="s">
        <v>150</v>
      </c>
      <c r="E21" s="7" t="s">
        <v>190</v>
      </c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177"/>
      <c r="R21" s="176" t="s">
        <v>266</v>
      </c>
      <c r="S21" s="176" t="s">
        <v>267</v>
      </c>
      <c r="T21" s="43"/>
      <c r="U21" s="43"/>
      <c r="V21" s="129"/>
      <c r="W21" s="129"/>
      <c r="X21" s="129"/>
      <c r="Y21" s="129"/>
      <c r="Z21" s="129"/>
      <c r="AA21" s="129"/>
      <c r="AB21" s="129"/>
      <c r="AC21" s="44"/>
    </row>
    <row r="22" spans="1:29" ht="150">
      <c r="A22" s="22"/>
      <c r="B22" s="38"/>
      <c r="C22" s="21" t="s">
        <v>106</v>
      </c>
      <c r="D22" s="6" t="s">
        <v>188</v>
      </c>
      <c r="E22" s="7" t="s">
        <v>0</v>
      </c>
      <c r="F22" s="34"/>
      <c r="G22" s="35"/>
      <c r="H22" s="35"/>
      <c r="I22" s="190" t="s">
        <v>80</v>
      </c>
      <c r="J22" s="102" t="s">
        <v>214</v>
      </c>
      <c r="K22" s="35"/>
      <c r="L22" s="35"/>
      <c r="M22" s="35"/>
      <c r="N22" s="35"/>
      <c r="O22" s="35"/>
      <c r="P22" s="35"/>
      <c r="Q22" s="178" t="s">
        <v>259</v>
      </c>
      <c r="R22" s="176" t="s">
        <v>266</v>
      </c>
      <c r="S22" s="176" t="s">
        <v>267</v>
      </c>
      <c r="T22" s="35" t="s">
        <v>235</v>
      </c>
      <c r="U22" s="35"/>
      <c r="V22" s="128">
        <f>SUM(V23:V25)</f>
        <v>15009.3</v>
      </c>
      <c r="W22" s="128">
        <f aca="true" t="shared" si="2" ref="W22:AB22">SUM(W23:W25)</f>
        <v>14909.3</v>
      </c>
      <c r="X22" s="128">
        <f t="shared" si="2"/>
        <v>4332.7</v>
      </c>
      <c r="Y22" s="128">
        <f t="shared" si="2"/>
        <v>146</v>
      </c>
      <c r="Z22" s="128"/>
      <c r="AA22" s="128">
        <f t="shared" si="2"/>
        <v>175</v>
      </c>
      <c r="AB22" s="128">
        <f t="shared" si="2"/>
        <v>212</v>
      </c>
      <c r="AC22" s="55"/>
    </row>
    <row r="23" spans="1:29" ht="15">
      <c r="A23" s="22"/>
      <c r="B23" s="45"/>
      <c r="C23" s="21"/>
      <c r="D23" s="17"/>
      <c r="E23" s="18"/>
      <c r="F23" s="56" t="s">
        <v>225</v>
      </c>
      <c r="G23" s="57"/>
      <c r="H23" s="57"/>
      <c r="I23" s="58"/>
      <c r="J23" s="57"/>
      <c r="K23" s="57"/>
      <c r="L23" s="57"/>
      <c r="M23" s="57"/>
      <c r="N23" s="57"/>
      <c r="O23" s="57"/>
      <c r="P23" s="57"/>
      <c r="Q23" s="179"/>
      <c r="R23" s="179"/>
      <c r="S23" s="179"/>
      <c r="T23" s="57"/>
      <c r="U23" s="57"/>
      <c r="V23" s="135"/>
      <c r="W23" s="135"/>
      <c r="X23" s="135">
        <v>70</v>
      </c>
      <c r="Y23" s="135">
        <v>96</v>
      </c>
      <c r="Z23" s="135"/>
      <c r="AA23" s="135">
        <v>125</v>
      </c>
      <c r="AB23" s="135">
        <v>162</v>
      </c>
      <c r="AC23" s="59"/>
    </row>
    <row r="24" spans="1:29" ht="15">
      <c r="A24" s="22"/>
      <c r="B24" s="45"/>
      <c r="C24" s="21"/>
      <c r="D24" s="17"/>
      <c r="E24" s="18"/>
      <c r="F24" s="56" t="s">
        <v>226</v>
      </c>
      <c r="G24" s="57"/>
      <c r="H24" s="57"/>
      <c r="I24" s="58"/>
      <c r="J24" s="57"/>
      <c r="K24" s="57"/>
      <c r="L24" s="57"/>
      <c r="M24" s="57"/>
      <c r="N24" s="57"/>
      <c r="O24" s="57"/>
      <c r="P24" s="57"/>
      <c r="Q24" s="179"/>
      <c r="R24" s="179"/>
      <c r="S24" s="179"/>
      <c r="T24" s="57"/>
      <c r="U24" s="57"/>
      <c r="V24" s="135">
        <v>100</v>
      </c>
      <c r="W24" s="135">
        <v>0</v>
      </c>
      <c r="X24" s="136">
        <v>50</v>
      </c>
      <c r="Y24" s="136">
        <v>50</v>
      </c>
      <c r="Z24" s="136"/>
      <c r="AA24" s="136">
        <v>50</v>
      </c>
      <c r="AB24" s="136">
        <v>50</v>
      </c>
      <c r="AC24" s="60"/>
    </row>
    <row r="25" spans="1:29" ht="15">
      <c r="A25" s="22"/>
      <c r="B25" s="45"/>
      <c r="C25" s="21"/>
      <c r="D25" s="17"/>
      <c r="E25" s="18"/>
      <c r="F25" s="56" t="s">
        <v>242</v>
      </c>
      <c r="G25" s="57"/>
      <c r="H25" s="57"/>
      <c r="I25" s="58"/>
      <c r="J25" s="57"/>
      <c r="K25" s="57"/>
      <c r="L25" s="57"/>
      <c r="M25" s="57"/>
      <c r="N25" s="57"/>
      <c r="O25" s="57"/>
      <c r="P25" s="57"/>
      <c r="Q25" s="179"/>
      <c r="R25" s="179"/>
      <c r="S25" s="179"/>
      <c r="T25" s="57"/>
      <c r="U25" s="57"/>
      <c r="V25" s="135">
        <v>14909.3</v>
      </c>
      <c r="W25" s="135">
        <v>14909.3</v>
      </c>
      <c r="X25" s="136">
        <v>4212.7</v>
      </c>
      <c r="Y25" s="136">
        <v>0</v>
      </c>
      <c r="Z25" s="136"/>
      <c r="AA25" s="136">
        <v>0</v>
      </c>
      <c r="AB25" s="136">
        <v>0</v>
      </c>
      <c r="AC25" s="60"/>
    </row>
    <row r="26" spans="1:29" ht="28.5" hidden="1">
      <c r="A26" s="22"/>
      <c r="B26" s="38"/>
      <c r="C26" s="21" t="s">
        <v>107</v>
      </c>
      <c r="D26" s="6" t="s">
        <v>187</v>
      </c>
      <c r="E26" s="7" t="s">
        <v>1</v>
      </c>
      <c r="F26" s="56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79"/>
      <c r="R26" s="179"/>
      <c r="S26" s="179"/>
      <c r="T26" s="57"/>
      <c r="U26" s="57"/>
      <c r="V26" s="135"/>
      <c r="W26" s="135"/>
      <c r="X26" s="136"/>
      <c r="Y26" s="136"/>
      <c r="Z26" s="136"/>
      <c r="AA26" s="136"/>
      <c r="AB26" s="136"/>
      <c r="AC26" s="60"/>
    </row>
    <row r="27" spans="1:31" s="62" customFormat="1" ht="160.5" customHeight="1">
      <c r="A27" s="22"/>
      <c r="B27" s="38"/>
      <c r="C27" s="21" t="s">
        <v>108</v>
      </c>
      <c r="D27" s="6" t="s">
        <v>186</v>
      </c>
      <c r="E27" s="7" t="s">
        <v>192</v>
      </c>
      <c r="F27" s="46"/>
      <c r="G27" s="61"/>
      <c r="H27" s="61"/>
      <c r="I27" s="39" t="s">
        <v>80</v>
      </c>
      <c r="J27" s="190" t="s">
        <v>152</v>
      </c>
      <c r="K27" s="40">
        <v>38718</v>
      </c>
      <c r="L27" s="61"/>
      <c r="M27" s="61"/>
      <c r="N27" s="61"/>
      <c r="O27" s="61"/>
      <c r="P27" s="61"/>
      <c r="Q27" s="180" t="s">
        <v>259</v>
      </c>
      <c r="R27" s="176" t="s">
        <v>266</v>
      </c>
      <c r="S27" s="176" t="s">
        <v>267</v>
      </c>
      <c r="T27" s="61" t="s">
        <v>235</v>
      </c>
      <c r="U27" s="61"/>
      <c r="V27" s="137">
        <f>SUM(V28:V31)</f>
        <v>29549</v>
      </c>
      <c r="W27" s="137">
        <f aca="true" t="shared" si="3" ref="W27:AB27">SUM(W28:W31)</f>
        <v>14420.5</v>
      </c>
      <c r="X27" s="137">
        <f t="shared" si="3"/>
        <v>26083.6</v>
      </c>
      <c r="Y27" s="137">
        <f t="shared" si="3"/>
        <v>12543</v>
      </c>
      <c r="Z27" s="137"/>
      <c r="AA27" s="137">
        <f t="shared" si="3"/>
        <v>9970</v>
      </c>
      <c r="AB27" s="137">
        <f t="shared" si="3"/>
        <v>8390</v>
      </c>
      <c r="AC27" s="120"/>
      <c r="AD27" s="30"/>
      <c r="AE27" s="30"/>
    </row>
    <row r="28" spans="1:31" s="62" customFormat="1" ht="15">
      <c r="A28" s="22"/>
      <c r="B28" s="45"/>
      <c r="C28" s="21"/>
      <c r="D28" s="17"/>
      <c r="E28" s="18"/>
      <c r="F28" s="46" t="s">
        <v>237</v>
      </c>
      <c r="G28" s="61"/>
      <c r="H28" s="61"/>
      <c r="I28" s="39"/>
      <c r="J28" s="39"/>
      <c r="K28" s="40"/>
      <c r="L28" s="61"/>
      <c r="M28" s="61"/>
      <c r="N28" s="61"/>
      <c r="O28" s="61"/>
      <c r="P28" s="61"/>
      <c r="Q28" s="177"/>
      <c r="R28" s="173"/>
      <c r="S28" s="177"/>
      <c r="T28" s="61"/>
      <c r="U28" s="61"/>
      <c r="V28" s="138">
        <v>15</v>
      </c>
      <c r="W28" s="138">
        <v>8.8</v>
      </c>
      <c r="X28" s="138">
        <v>15</v>
      </c>
      <c r="Y28" s="138">
        <v>15</v>
      </c>
      <c r="Z28" s="129"/>
      <c r="AA28" s="138">
        <v>3020</v>
      </c>
      <c r="AB28" s="138">
        <v>4020</v>
      </c>
      <c r="AC28" s="63"/>
      <c r="AD28" s="30"/>
      <c r="AE28" s="30"/>
    </row>
    <row r="29" spans="1:31" s="62" customFormat="1" ht="15">
      <c r="A29" s="22"/>
      <c r="B29" s="45"/>
      <c r="C29" s="21"/>
      <c r="D29" s="17"/>
      <c r="E29" s="18"/>
      <c r="F29" s="46" t="s">
        <v>238</v>
      </c>
      <c r="G29" s="61"/>
      <c r="H29" s="61"/>
      <c r="I29" s="39"/>
      <c r="J29" s="39"/>
      <c r="K29" s="40"/>
      <c r="L29" s="61"/>
      <c r="M29" s="61"/>
      <c r="N29" s="61"/>
      <c r="O29" s="61"/>
      <c r="P29" s="61"/>
      <c r="Q29" s="177"/>
      <c r="R29" s="173"/>
      <c r="S29" s="177"/>
      <c r="T29" s="61"/>
      <c r="U29" s="61"/>
      <c r="V29" s="138">
        <f>864+1500</f>
        <v>2364</v>
      </c>
      <c r="W29" s="138">
        <v>0</v>
      </c>
      <c r="X29" s="138">
        <v>10154</v>
      </c>
      <c r="Y29" s="138">
        <v>9078</v>
      </c>
      <c r="Z29" s="129"/>
      <c r="AA29" s="138">
        <v>6500</v>
      </c>
      <c r="AB29" s="138">
        <v>3900</v>
      </c>
      <c r="AC29" s="63"/>
      <c r="AD29" s="30"/>
      <c r="AE29" s="30"/>
    </row>
    <row r="30" spans="1:31" s="62" customFormat="1" ht="15">
      <c r="A30" s="22"/>
      <c r="B30" s="45"/>
      <c r="C30" s="21"/>
      <c r="D30" s="17"/>
      <c r="E30" s="18"/>
      <c r="F30" s="46" t="s">
        <v>13</v>
      </c>
      <c r="G30" s="61"/>
      <c r="H30" s="61"/>
      <c r="I30" s="39"/>
      <c r="J30" s="39"/>
      <c r="K30" s="40"/>
      <c r="L30" s="61"/>
      <c r="M30" s="61"/>
      <c r="N30" s="61"/>
      <c r="O30" s="61"/>
      <c r="P30" s="61"/>
      <c r="Q30" s="177"/>
      <c r="R30" s="173"/>
      <c r="S30" s="177"/>
      <c r="T30" s="61"/>
      <c r="U30" s="61"/>
      <c r="V30" s="138">
        <f>4720+16000</f>
        <v>20720</v>
      </c>
      <c r="W30" s="138">
        <f>4500+3476.6</f>
        <v>7976.6</v>
      </c>
      <c r="X30" s="138">
        <v>15914.6</v>
      </c>
      <c r="Y30" s="138">
        <v>3450</v>
      </c>
      <c r="Z30" s="129"/>
      <c r="AA30" s="138">
        <v>450</v>
      </c>
      <c r="AB30" s="138">
        <v>470</v>
      </c>
      <c r="AC30" s="63"/>
      <c r="AD30" s="30"/>
      <c r="AE30" s="30"/>
    </row>
    <row r="31" spans="1:31" s="62" customFormat="1" ht="15">
      <c r="A31" s="22"/>
      <c r="B31" s="45"/>
      <c r="C31" s="21"/>
      <c r="D31" s="17"/>
      <c r="E31" s="18"/>
      <c r="F31" s="46" t="s">
        <v>227</v>
      </c>
      <c r="G31" s="61"/>
      <c r="H31" s="61"/>
      <c r="I31" s="39"/>
      <c r="J31" s="39"/>
      <c r="K31" s="40"/>
      <c r="L31" s="61"/>
      <c r="M31" s="61"/>
      <c r="N31" s="61"/>
      <c r="O31" s="61"/>
      <c r="P31" s="61"/>
      <c r="Q31" s="177"/>
      <c r="R31" s="173"/>
      <c r="S31" s="177"/>
      <c r="T31" s="61"/>
      <c r="U31" s="61"/>
      <c r="V31" s="138">
        <v>6450</v>
      </c>
      <c r="W31" s="138">
        <v>6435.1</v>
      </c>
      <c r="X31" s="138">
        <v>0</v>
      </c>
      <c r="Y31" s="138">
        <v>0</v>
      </c>
      <c r="Z31" s="129"/>
      <c r="AA31" s="138">
        <v>0</v>
      </c>
      <c r="AB31" s="138">
        <v>0</v>
      </c>
      <c r="AC31" s="63"/>
      <c r="AD31" s="30"/>
      <c r="AE31" s="30"/>
    </row>
    <row r="32" spans="1:29" ht="128.25">
      <c r="A32" s="22"/>
      <c r="B32" s="45"/>
      <c r="C32" s="21" t="s">
        <v>109</v>
      </c>
      <c r="D32" s="6" t="s">
        <v>185</v>
      </c>
      <c r="E32" s="7" t="s">
        <v>193</v>
      </c>
      <c r="F32" s="64" t="s">
        <v>218</v>
      </c>
      <c r="G32" s="35"/>
      <c r="H32" s="35"/>
      <c r="I32" s="39" t="s">
        <v>81</v>
      </c>
      <c r="J32" s="39" t="s">
        <v>79</v>
      </c>
      <c r="K32" s="65">
        <v>38718</v>
      </c>
      <c r="L32" s="35"/>
      <c r="M32" s="35"/>
      <c r="N32" s="35"/>
      <c r="O32" s="35"/>
      <c r="P32" s="35"/>
      <c r="Q32" s="181" t="s">
        <v>259</v>
      </c>
      <c r="R32" s="176" t="s">
        <v>266</v>
      </c>
      <c r="S32" s="176" t="s">
        <v>267</v>
      </c>
      <c r="T32" s="35" t="s">
        <v>235</v>
      </c>
      <c r="U32" s="35"/>
      <c r="V32" s="128">
        <f>4716.2+990+1500+2487+8606.7</f>
        <v>18299.9</v>
      </c>
      <c r="W32" s="128">
        <f>2542.9+990+2487+8606.7</f>
        <v>14626.6</v>
      </c>
      <c r="X32" s="139">
        <v>0</v>
      </c>
      <c r="Y32" s="139">
        <v>0</v>
      </c>
      <c r="Z32" s="134"/>
      <c r="AA32" s="139">
        <v>0</v>
      </c>
      <c r="AB32" s="139">
        <v>0</v>
      </c>
      <c r="AC32" s="37"/>
    </row>
    <row r="33" spans="1:29" ht="128.25">
      <c r="A33" s="22"/>
      <c r="B33" s="45"/>
      <c r="C33" s="67" t="s">
        <v>110</v>
      </c>
      <c r="D33" s="8" t="s">
        <v>184</v>
      </c>
      <c r="E33" s="9" t="s">
        <v>172</v>
      </c>
      <c r="F33" s="68" t="s">
        <v>239</v>
      </c>
      <c r="G33" s="69"/>
      <c r="H33" s="69"/>
      <c r="I33" s="39" t="s">
        <v>81</v>
      </c>
      <c r="J33" s="190" t="s">
        <v>160</v>
      </c>
      <c r="K33" s="65">
        <v>38718</v>
      </c>
      <c r="L33" s="69" t="s">
        <v>154</v>
      </c>
      <c r="M33" s="69"/>
      <c r="N33" s="69"/>
      <c r="O33" s="69"/>
      <c r="P33" s="69"/>
      <c r="Q33" s="182" t="s">
        <v>259</v>
      </c>
      <c r="R33" s="176" t="s">
        <v>266</v>
      </c>
      <c r="S33" s="176" t="s">
        <v>267</v>
      </c>
      <c r="T33" s="69" t="s">
        <v>235</v>
      </c>
      <c r="U33" s="69"/>
      <c r="V33" s="140">
        <f>SUM(V34:V35)</f>
        <v>3092.1</v>
      </c>
      <c r="W33" s="140">
        <f aca="true" t="shared" si="4" ref="W33:AB33">SUM(W34:W35)</f>
        <v>2434.6</v>
      </c>
      <c r="X33" s="140">
        <f t="shared" si="4"/>
        <v>7740.8</v>
      </c>
      <c r="Y33" s="140">
        <f t="shared" si="4"/>
        <v>11057.5</v>
      </c>
      <c r="Z33" s="140"/>
      <c r="AA33" s="140">
        <f t="shared" si="4"/>
        <v>8008</v>
      </c>
      <c r="AB33" s="140">
        <f t="shared" si="4"/>
        <v>10695</v>
      </c>
      <c r="AC33" s="70"/>
    </row>
    <row r="34" spans="1:29" ht="15">
      <c r="A34" s="22"/>
      <c r="B34" s="45"/>
      <c r="C34" s="67"/>
      <c r="D34" s="15"/>
      <c r="E34" s="16"/>
      <c r="F34" s="68" t="s">
        <v>240</v>
      </c>
      <c r="G34" s="69"/>
      <c r="H34" s="69"/>
      <c r="I34" s="39"/>
      <c r="J34" s="39"/>
      <c r="K34" s="65"/>
      <c r="L34" s="69"/>
      <c r="M34" s="69"/>
      <c r="N34" s="69"/>
      <c r="O34" s="69"/>
      <c r="P34" s="69"/>
      <c r="Q34" s="183"/>
      <c r="R34" s="183"/>
      <c r="S34" s="183"/>
      <c r="T34" s="69"/>
      <c r="U34" s="69"/>
      <c r="V34" s="141">
        <f>238+965.8+477</f>
        <v>1680.8</v>
      </c>
      <c r="W34" s="141">
        <f>228.8+965.7+477</f>
        <v>1671.5</v>
      </c>
      <c r="X34" s="142">
        <v>6820.5</v>
      </c>
      <c r="Y34" s="142">
        <v>11057.5</v>
      </c>
      <c r="Z34" s="142"/>
      <c r="AA34" s="142">
        <v>8008</v>
      </c>
      <c r="AB34" s="142">
        <v>10695</v>
      </c>
      <c r="AC34" s="71"/>
    </row>
    <row r="35" spans="1:29" ht="15">
      <c r="A35" s="22"/>
      <c r="B35" s="45"/>
      <c r="C35" s="67"/>
      <c r="D35" s="15"/>
      <c r="E35" s="16"/>
      <c r="F35" s="68" t="s">
        <v>159</v>
      </c>
      <c r="G35" s="69"/>
      <c r="H35" s="69"/>
      <c r="I35" s="39"/>
      <c r="J35" s="39"/>
      <c r="K35" s="65"/>
      <c r="L35" s="69"/>
      <c r="M35" s="69"/>
      <c r="N35" s="69"/>
      <c r="O35" s="69"/>
      <c r="P35" s="69"/>
      <c r="Q35" s="183"/>
      <c r="R35" s="183"/>
      <c r="S35" s="183"/>
      <c r="T35" s="69"/>
      <c r="U35" s="69"/>
      <c r="V35" s="141">
        <f>1411.3</f>
        <v>1411.3</v>
      </c>
      <c r="W35" s="141">
        <f>763.1</f>
        <v>763.1</v>
      </c>
      <c r="X35" s="142">
        <v>920.3</v>
      </c>
      <c r="Y35" s="142">
        <v>0</v>
      </c>
      <c r="Z35" s="142"/>
      <c r="AA35" s="142">
        <v>0</v>
      </c>
      <c r="AB35" s="142">
        <v>0</v>
      </c>
      <c r="AC35" s="71"/>
    </row>
    <row r="36" spans="1:31" s="53" customFormat="1" ht="150">
      <c r="A36" s="47"/>
      <c r="B36" s="38"/>
      <c r="C36" s="5" t="s">
        <v>111</v>
      </c>
      <c r="D36" s="6" t="s">
        <v>183</v>
      </c>
      <c r="E36" s="7" t="s">
        <v>5</v>
      </c>
      <c r="F36" s="72" t="s">
        <v>237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175" t="s">
        <v>259</v>
      </c>
      <c r="R36" s="176" t="s">
        <v>266</v>
      </c>
      <c r="S36" s="176" t="s">
        <v>267</v>
      </c>
      <c r="T36" s="73" t="s">
        <v>235</v>
      </c>
      <c r="U36" s="73"/>
      <c r="V36" s="128">
        <f>2500+18904.3+15303.5</f>
        <v>36707.8</v>
      </c>
      <c r="W36" s="128">
        <f>1347.1+1890.4+1530.3</f>
        <v>4767.8</v>
      </c>
      <c r="X36" s="139">
        <v>42542.1</v>
      </c>
      <c r="Y36" s="139">
        <v>4800</v>
      </c>
      <c r="Z36" s="139"/>
      <c r="AA36" s="139">
        <v>0</v>
      </c>
      <c r="AB36" s="139">
        <v>0</v>
      </c>
      <c r="AC36" s="74"/>
      <c r="AD36" s="119"/>
      <c r="AE36" s="119"/>
    </row>
    <row r="37" spans="1:29" ht="57">
      <c r="A37" s="22"/>
      <c r="B37" s="45"/>
      <c r="C37" s="21" t="s">
        <v>112</v>
      </c>
      <c r="D37" s="6" t="s">
        <v>182</v>
      </c>
      <c r="E37" s="7" t="s">
        <v>19</v>
      </c>
      <c r="F37" s="6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174"/>
      <c r="R37" s="174"/>
      <c r="S37" s="174"/>
      <c r="T37" s="35"/>
      <c r="U37" s="35"/>
      <c r="V37" s="133"/>
      <c r="W37" s="133"/>
      <c r="X37" s="134"/>
      <c r="Y37" s="134"/>
      <c r="Z37" s="134"/>
      <c r="AA37" s="134"/>
      <c r="AB37" s="134"/>
      <c r="AC37" s="37"/>
    </row>
    <row r="38" spans="1:29" ht="78" customHeight="1">
      <c r="A38" s="22"/>
      <c r="B38" s="38"/>
      <c r="C38" s="21" t="s">
        <v>113</v>
      </c>
      <c r="D38" s="6" t="s">
        <v>181</v>
      </c>
      <c r="E38" s="7" t="s">
        <v>189</v>
      </c>
      <c r="F38" s="64" t="s">
        <v>245</v>
      </c>
      <c r="G38" s="35"/>
      <c r="H38" s="35"/>
      <c r="I38" s="102" t="s">
        <v>87</v>
      </c>
      <c r="J38" s="102" t="s">
        <v>273</v>
      </c>
      <c r="K38" s="35"/>
      <c r="L38" s="35"/>
      <c r="M38" s="35"/>
      <c r="N38" s="35"/>
      <c r="O38" s="35"/>
      <c r="P38" s="35"/>
      <c r="Q38" s="174"/>
      <c r="R38" s="174"/>
      <c r="S38" s="174"/>
      <c r="T38" s="35"/>
      <c r="U38" s="35"/>
      <c r="V38" s="128">
        <v>0</v>
      </c>
      <c r="W38" s="133">
        <v>0</v>
      </c>
      <c r="X38" s="139">
        <v>0</v>
      </c>
      <c r="Y38" s="139">
        <v>10</v>
      </c>
      <c r="Z38" s="134"/>
      <c r="AA38" s="139">
        <v>1510</v>
      </c>
      <c r="AB38" s="139">
        <v>1010</v>
      </c>
      <c r="AC38" s="37"/>
    </row>
    <row r="39" spans="1:31" s="62" customFormat="1" ht="128.25">
      <c r="A39" s="24"/>
      <c r="B39" s="75"/>
      <c r="C39" s="76" t="s">
        <v>114</v>
      </c>
      <c r="D39" s="10" t="s">
        <v>180</v>
      </c>
      <c r="E39" s="11" t="s">
        <v>64</v>
      </c>
      <c r="F39" s="64" t="s">
        <v>15</v>
      </c>
      <c r="G39" s="35"/>
      <c r="H39" s="35"/>
      <c r="I39" s="190" t="s">
        <v>87</v>
      </c>
      <c r="J39" s="190" t="s">
        <v>14</v>
      </c>
      <c r="K39" s="65">
        <v>38718</v>
      </c>
      <c r="L39" s="35"/>
      <c r="M39" s="35"/>
      <c r="N39" s="35"/>
      <c r="O39" s="35"/>
      <c r="P39" s="35"/>
      <c r="Q39" s="181" t="s">
        <v>259</v>
      </c>
      <c r="R39" s="176" t="s">
        <v>266</v>
      </c>
      <c r="S39" s="176" t="s">
        <v>267</v>
      </c>
      <c r="T39" s="35" t="s">
        <v>235</v>
      </c>
      <c r="U39" s="35"/>
      <c r="V39" s="128">
        <v>440</v>
      </c>
      <c r="W39" s="128">
        <v>207.9</v>
      </c>
      <c r="X39" s="139">
        <v>796</v>
      </c>
      <c r="Y39" s="139">
        <v>1740</v>
      </c>
      <c r="Z39" s="134"/>
      <c r="AA39" s="139">
        <v>870</v>
      </c>
      <c r="AB39" s="139">
        <v>1390</v>
      </c>
      <c r="AC39" s="77"/>
      <c r="AD39" s="30"/>
      <c r="AE39" s="30"/>
    </row>
    <row r="40" spans="1:29" ht="45" customHeight="1" hidden="1">
      <c r="A40" s="22"/>
      <c r="B40" s="38"/>
      <c r="C40" s="21" t="s">
        <v>115</v>
      </c>
      <c r="D40" s="6" t="s">
        <v>179</v>
      </c>
      <c r="E40" s="7" t="s">
        <v>65</v>
      </c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174"/>
      <c r="R40" s="176" t="s">
        <v>266</v>
      </c>
      <c r="S40" s="176" t="s">
        <v>267</v>
      </c>
      <c r="T40" s="35"/>
      <c r="U40" s="35"/>
      <c r="V40" s="128"/>
      <c r="W40" s="134"/>
      <c r="X40" s="134"/>
      <c r="Y40" s="134"/>
      <c r="Z40" s="134"/>
      <c r="AA40" s="134"/>
      <c r="AB40" s="134"/>
      <c r="AC40" s="37"/>
    </row>
    <row r="41" spans="1:29" ht="60.75" customHeight="1" hidden="1">
      <c r="A41" s="22"/>
      <c r="B41" s="45"/>
      <c r="C41" s="21" t="s">
        <v>116</v>
      </c>
      <c r="D41" s="6" t="s">
        <v>178</v>
      </c>
      <c r="E41" s="7" t="s">
        <v>191</v>
      </c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174"/>
      <c r="R41" s="176" t="s">
        <v>266</v>
      </c>
      <c r="S41" s="176" t="s">
        <v>267</v>
      </c>
      <c r="T41" s="35"/>
      <c r="U41" s="35"/>
      <c r="V41" s="128"/>
      <c r="W41" s="134"/>
      <c r="X41" s="134"/>
      <c r="Y41" s="134"/>
      <c r="Z41" s="134"/>
      <c r="AA41" s="134"/>
      <c r="AB41" s="134"/>
      <c r="AC41" s="37"/>
    </row>
    <row r="42" spans="1:29" ht="57" hidden="1">
      <c r="A42" s="22"/>
      <c r="B42" s="45"/>
      <c r="C42" s="21" t="s">
        <v>215</v>
      </c>
      <c r="D42" s="6" t="s">
        <v>216</v>
      </c>
      <c r="E42" s="7"/>
      <c r="F42" s="34" t="s">
        <v>217</v>
      </c>
      <c r="G42" s="35"/>
      <c r="H42" s="35"/>
      <c r="I42" s="39" t="s">
        <v>87</v>
      </c>
      <c r="J42" s="39" t="s">
        <v>14</v>
      </c>
      <c r="K42" s="65">
        <v>38718</v>
      </c>
      <c r="L42" s="35"/>
      <c r="M42" s="35"/>
      <c r="N42" s="35"/>
      <c r="O42" s="35"/>
      <c r="P42" s="35"/>
      <c r="Q42" s="174"/>
      <c r="R42" s="176" t="s">
        <v>266</v>
      </c>
      <c r="S42" s="176" t="s">
        <v>267</v>
      </c>
      <c r="T42" s="35"/>
      <c r="U42" s="35"/>
      <c r="V42" s="128"/>
      <c r="W42" s="134"/>
      <c r="X42" s="134"/>
      <c r="Y42" s="139"/>
      <c r="Z42" s="134"/>
      <c r="AA42" s="134"/>
      <c r="AB42" s="134"/>
      <c r="AC42" s="37"/>
    </row>
    <row r="43" spans="1:29" ht="273" customHeight="1">
      <c r="A43" s="22"/>
      <c r="B43" s="45"/>
      <c r="C43" s="21" t="s">
        <v>208</v>
      </c>
      <c r="D43" s="6" t="s">
        <v>209</v>
      </c>
      <c r="E43" s="7" t="s">
        <v>234</v>
      </c>
      <c r="F43" s="34" t="s">
        <v>13</v>
      </c>
      <c r="G43" s="35"/>
      <c r="H43" s="35"/>
      <c r="I43" s="39" t="s">
        <v>81</v>
      </c>
      <c r="J43" s="190" t="s">
        <v>274</v>
      </c>
      <c r="K43" s="65">
        <v>38718</v>
      </c>
      <c r="L43" s="35"/>
      <c r="M43" s="102" t="s">
        <v>260</v>
      </c>
      <c r="N43" s="102" t="s">
        <v>261</v>
      </c>
      <c r="O43" s="102" t="s">
        <v>262</v>
      </c>
      <c r="P43" s="35"/>
      <c r="Q43" s="181" t="s">
        <v>271</v>
      </c>
      <c r="R43" s="176" t="s">
        <v>266</v>
      </c>
      <c r="S43" s="176" t="s">
        <v>267</v>
      </c>
      <c r="T43" s="35" t="s">
        <v>235</v>
      </c>
      <c r="U43" s="35"/>
      <c r="V43" s="128">
        <f>1884.9+126.1+12.5</f>
        <v>2023.5</v>
      </c>
      <c r="W43" s="139">
        <f>1450.7+126.1+12.5</f>
        <v>1589.3</v>
      </c>
      <c r="X43" s="139">
        <v>1740.4</v>
      </c>
      <c r="Y43" s="139">
        <v>1706.2</v>
      </c>
      <c r="Z43" s="134"/>
      <c r="AA43" s="139">
        <v>1877.1</v>
      </c>
      <c r="AB43" s="139">
        <v>2064.7</v>
      </c>
      <c r="AC43" s="37"/>
    </row>
    <row r="44" spans="1:29" ht="356.25">
      <c r="A44" s="22"/>
      <c r="B44" s="45"/>
      <c r="C44" s="21" t="s">
        <v>210</v>
      </c>
      <c r="D44" s="6" t="s">
        <v>211</v>
      </c>
      <c r="E44" s="7" t="s">
        <v>241</v>
      </c>
      <c r="F44" s="34" t="s">
        <v>13</v>
      </c>
      <c r="G44" s="35"/>
      <c r="H44" s="35"/>
      <c r="I44" s="39" t="s">
        <v>81</v>
      </c>
      <c r="J44" s="190" t="s">
        <v>160</v>
      </c>
      <c r="K44" s="65">
        <v>38718</v>
      </c>
      <c r="L44" s="35"/>
      <c r="M44" s="102" t="s">
        <v>260</v>
      </c>
      <c r="N44" s="169" t="s">
        <v>261</v>
      </c>
      <c r="O44" s="169" t="s">
        <v>262</v>
      </c>
      <c r="P44" s="35"/>
      <c r="Q44" s="181" t="s">
        <v>271</v>
      </c>
      <c r="R44" s="176" t="s">
        <v>266</v>
      </c>
      <c r="S44" s="176" t="s">
        <v>267</v>
      </c>
      <c r="T44" s="35" t="s">
        <v>235</v>
      </c>
      <c r="U44" s="35"/>
      <c r="V44" s="128">
        <f>5107.2+121.5</f>
        <v>5228.7</v>
      </c>
      <c r="W44" s="139">
        <f>4299.2+121.5</f>
        <v>4420.7</v>
      </c>
      <c r="X44" s="139">
        <f>4542.2+54.1</f>
        <v>4596.3</v>
      </c>
      <c r="Y44" s="139">
        <v>4517.2</v>
      </c>
      <c r="Z44" s="134"/>
      <c r="AA44" s="139">
        <v>5013.9</v>
      </c>
      <c r="AB44" s="139">
        <v>5540.3</v>
      </c>
      <c r="AC44" s="37"/>
    </row>
    <row r="45" spans="1:29" ht="71.25" customHeight="1" hidden="1">
      <c r="A45" s="22"/>
      <c r="B45" s="45"/>
      <c r="C45" s="21" t="s">
        <v>117</v>
      </c>
      <c r="D45" s="6" t="s">
        <v>97</v>
      </c>
      <c r="E45" s="7" t="s">
        <v>58</v>
      </c>
      <c r="F45" s="34" t="s">
        <v>86</v>
      </c>
      <c r="G45" s="35"/>
      <c r="H45" s="35"/>
      <c r="I45" s="39" t="s">
        <v>87</v>
      </c>
      <c r="J45" s="39" t="s">
        <v>12</v>
      </c>
      <c r="K45" s="65">
        <v>38718</v>
      </c>
      <c r="L45" s="35"/>
      <c r="M45" s="35"/>
      <c r="N45" s="170"/>
      <c r="O45" s="170"/>
      <c r="P45" s="35"/>
      <c r="Q45" s="174"/>
      <c r="R45" s="174"/>
      <c r="S45" s="174"/>
      <c r="T45" s="35"/>
      <c r="U45" s="35"/>
      <c r="V45" s="128"/>
      <c r="W45" s="133"/>
      <c r="X45" s="139"/>
      <c r="Y45" s="134"/>
      <c r="Z45" s="134"/>
      <c r="AA45" s="134"/>
      <c r="AB45" s="134"/>
      <c r="AC45" s="37"/>
    </row>
    <row r="46" spans="1:29" ht="60.75" customHeight="1" hidden="1">
      <c r="A46" s="22"/>
      <c r="B46" s="45"/>
      <c r="C46" s="21" t="s">
        <v>118</v>
      </c>
      <c r="D46" s="6" t="s">
        <v>96</v>
      </c>
      <c r="E46" s="7" t="s">
        <v>196</v>
      </c>
      <c r="F46" s="34"/>
      <c r="G46" s="35"/>
      <c r="H46" s="35"/>
      <c r="I46" s="35"/>
      <c r="J46" s="35"/>
      <c r="K46" s="35"/>
      <c r="L46" s="35"/>
      <c r="M46" s="35"/>
      <c r="N46" s="167"/>
      <c r="O46" s="167"/>
      <c r="P46" s="35"/>
      <c r="Q46" s="174"/>
      <c r="R46" s="174"/>
      <c r="S46" s="174"/>
      <c r="T46" s="35"/>
      <c r="U46" s="35"/>
      <c r="V46" s="133"/>
      <c r="W46" s="133"/>
      <c r="X46" s="134"/>
      <c r="Y46" s="134"/>
      <c r="Z46" s="134"/>
      <c r="AA46" s="134"/>
      <c r="AB46" s="134"/>
      <c r="AC46" s="37"/>
    </row>
    <row r="47" spans="1:29" ht="72" customHeight="1" hidden="1">
      <c r="A47" s="22"/>
      <c r="B47" s="38"/>
      <c r="C47" s="21" t="s">
        <v>119</v>
      </c>
      <c r="D47" s="6" t="s">
        <v>95</v>
      </c>
      <c r="E47" s="7" t="s">
        <v>2</v>
      </c>
      <c r="F47" s="34"/>
      <c r="G47" s="35"/>
      <c r="H47" s="35"/>
      <c r="I47" s="35"/>
      <c r="J47" s="35"/>
      <c r="K47" s="35"/>
      <c r="L47" s="35"/>
      <c r="M47" s="35"/>
      <c r="N47" s="168"/>
      <c r="O47" s="168"/>
      <c r="P47" s="35"/>
      <c r="Q47" s="174"/>
      <c r="R47" s="174"/>
      <c r="S47" s="174"/>
      <c r="T47" s="35"/>
      <c r="U47" s="35"/>
      <c r="V47" s="133"/>
      <c r="W47" s="133"/>
      <c r="X47" s="134"/>
      <c r="Y47" s="134"/>
      <c r="Z47" s="134"/>
      <c r="AA47" s="134"/>
      <c r="AB47" s="134"/>
      <c r="AC47" s="37"/>
    </row>
    <row r="48" spans="1:29" ht="33.75" customHeight="1" hidden="1">
      <c r="A48" s="22"/>
      <c r="B48" s="38"/>
      <c r="C48" s="21" t="s">
        <v>120</v>
      </c>
      <c r="D48" s="6" t="s">
        <v>94</v>
      </c>
      <c r="E48" s="7" t="s">
        <v>3</v>
      </c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174"/>
      <c r="R48" s="174"/>
      <c r="S48" s="174"/>
      <c r="T48" s="35"/>
      <c r="U48" s="35"/>
      <c r="V48" s="133"/>
      <c r="W48" s="133"/>
      <c r="X48" s="134"/>
      <c r="Y48" s="134"/>
      <c r="Z48" s="134"/>
      <c r="AA48" s="134"/>
      <c r="AB48" s="134"/>
      <c r="AC48" s="37"/>
    </row>
    <row r="49" spans="1:29" ht="30.75" customHeight="1" hidden="1">
      <c r="A49" s="22"/>
      <c r="B49" s="38"/>
      <c r="C49" s="21" t="s">
        <v>121</v>
      </c>
      <c r="D49" s="6" t="s">
        <v>93</v>
      </c>
      <c r="E49" s="7" t="s">
        <v>71</v>
      </c>
      <c r="F49" s="34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74"/>
      <c r="R49" s="174"/>
      <c r="S49" s="174"/>
      <c r="T49" s="35"/>
      <c r="U49" s="35"/>
      <c r="V49" s="133"/>
      <c r="W49" s="133"/>
      <c r="X49" s="134"/>
      <c r="Y49" s="134"/>
      <c r="Z49" s="134"/>
      <c r="AA49" s="134"/>
      <c r="AB49" s="134"/>
      <c r="AC49" s="37"/>
    </row>
    <row r="50" spans="1:29" ht="128.25">
      <c r="A50" s="22"/>
      <c r="B50" s="38"/>
      <c r="C50" s="21" t="s">
        <v>122</v>
      </c>
      <c r="D50" s="6" t="s">
        <v>139</v>
      </c>
      <c r="E50" s="7" t="s">
        <v>72</v>
      </c>
      <c r="F50" s="34"/>
      <c r="G50" s="35"/>
      <c r="H50" s="35"/>
      <c r="I50" s="39" t="s">
        <v>81</v>
      </c>
      <c r="J50" s="190" t="s">
        <v>155</v>
      </c>
      <c r="K50" s="65">
        <v>38718</v>
      </c>
      <c r="L50" s="35"/>
      <c r="M50" s="35"/>
      <c r="N50" s="35"/>
      <c r="O50" s="35"/>
      <c r="P50" s="35"/>
      <c r="Q50" s="181" t="s">
        <v>259</v>
      </c>
      <c r="R50" s="176" t="s">
        <v>266</v>
      </c>
      <c r="S50" s="176" t="s">
        <v>267</v>
      </c>
      <c r="T50" s="35" t="s">
        <v>235</v>
      </c>
      <c r="U50" s="35"/>
      <c r="V50" s="128">
        <f>SUM(V51:V52)</f>
        <v>3491.4</v>
      </c>
      <c r="W50" s="128">
        <f aca="true" t="shared" si="5" ref="W50:AB50">SUM(W51:W52)</f>
        <v>2162.7</v>
      </c>
      <c r="X50" s="128">
        <f t="shared" si="5"/>
        <v>7848.8</v>
      </c>
      <c r="Y50" s="128">
        <f t="shared" si="5"/>
        <v>6110</v>
      </c>
      <c r="Z50" s="128"/>
      <c r="AA50" s="128">
        <f t="shared" si="5"/>
        <v>6760</v>
      </c>
      <c r="AB50" s="128">
        <f t="shared" si="5"/>
        <v>6465</v>
      </c>
      <c r="AC50" s="36"/>
    </row>
    <row r="51" spans="1:29" ht="15">
      <c r="A51" s="22"/>
      <c r="B51" s="45"/>
      <c r="C51" s="21"/>
      <c r="D51" s="17"/>
      <c r="E51" s="18"/>
      <c r="F51" s="34" t="s">
        <v>238</v>
      </c>
      <c r="G51" s="35"/>
      <c r="H51" s="35"/>
      <c r="I51" s="39"/>
      <c r="J51" s="39"/>
      <c r="K51" s="65"/>
      <c r="L51" s="35"/>
      <c r="M51" s="35"/>
      <c r="N51" s="35"/>
      <c r="O51" s="35"/>
      <c r="P51" s="35"/>
      <c r="Q51" s="174"/>
      <c r="R51" s="174"/>
      <c r="S51" s="174"/>
      <c r="T51" s="35"/>
      <c r="U51" s="35"/>
      <c r="V51" s="133">
        <v>660</v>
      </c>
      <c r="W51" s="133">
        <v>0</v>
      </c>
      <c r="X51" s="134">
        <v>0</v>
      </c>
      <c r="Y51" s="134">
        <v>0</v>
      </c>
      <c r="Z51" s="134"/>
      <c r="AA51" s="134">
        <v>0</v>
      </c>
      <c r="AB51" s="134">
        <v>0</v>
      </c>
      <c r="AC51" s="37"/>
    </row>
    <row r="52" spans="1:29" ht="15">
      <c r="A52" s="22"/>
      <c r="B52" s="45"/>
      <c r="C52" s="21"/>
      <c r="D52" s="17"/>
      <c r="E52" s="18"/>
      <c r="F52" s="34" t="s">
        <v>159</v>
      </c>
      <c r="G52" s="35"/>
      <c r="H52" s="35"/>
      <c r="I52" s="39"/>
      <c r="J52" s="39"/>
      <c r="K52" s="65"/>
      <c r="L52" s="35"/>
      <c r="M52" s="35"/>
      <c r="N52" s="35"/>
      <c r="O52" s="35"/>
      <c r="P52" s="35"/>
      <c r="Q52" s="174"/>
      <c r="R52" s="174"/>
      <c r="S52" s="174"/>
      <c r="T52" s="35"/>
      <c r="U52" s="35"/>
      <c r="V52" s="133">
        <v>2831.4</v>
      </c>
      <c r="W52" s="133">
        <v>2162.7</v>
      </c>
      <c r="X52" s="134">
        <v>7848.8</v>
      </c>
      <c r="Y52" s="134">
        <v>6110</v>
      </c>
      <c r="Z52" s="134"/>
      <c r="AA52" s="134">
        <v>6760</v>
      </c>
      <c r="AB52" s="134">
        <v>6465</v>
      </c>
      <c r="AC52" s="37"/>
    </row>
    <row r="53" spans="1:29" ht="213" customHeight="1">
      <c r="A53" s="22"/>
      <c r="B53" s="45"/>
      <c r="C53" s="21" t="s">
        <v>123</v>
      </c>
      <c r="D53" s="6" t="s">
        <v>140</v>
      </c>
      <c r="E53" s="7" t="s">
        <v>73</v>
      </c>
      <c r="F53" s="34" t="s">
        <v>151</v>
      </c>
      <c r="G53" s="35"/>
      <c r="H53" s="35"/>
      <c r="I53" s="39" t="s">
        <v>81</v>
      </c>
      <c r="J53" s="39" t="s">
        <v>153</v>
      </c>
      <c r="K53" s="65">
        <v>38718</v>
      </c>
      <c r="L53" s="35"/>
      <c r="M53" s="35"/>
      <c r="N53" s="35"/>
      <c r="O53" s="35"/>
      <c r="P53" s="35"/>
      <c r="Q53" s="181" t="s">
        <v>259</v>
      </c>
      <c r="R53" s="176" t="s">
        <v>266</v>
      </c>
      <c r="S53" s="176" t="s">
        <v>267</v>
      </c>
      <c r="T53" s="35" t="s">
        <v>235</v>
      </c>
      <c r="U53" s="35"/>
      <c r="V53" s="128">
        <v>950</v>
      </c>
      <c r="W53" s="128">
        <v>884.4</v>
      </c>
      <c r="X53" s="128">
        <v>800</v>
      </c>
      <c r="Y53" s="128">
        <v>10000</v>
      </c>
      <c r="Z53" s="133"/>
      <c r="AA53" s="128">
        <v>5000</v>
      </c>
      <c r="AB53" s="128">
        <v>5000</v>
      </c>
      <c r="AC53" s="37"/>
    </row>
    <row r="54" spans="1:29" ht="128.25">
      <c r="A54" s="22"/>
      <c r="B54" s="38"/>
      <c r="C54" s="21" t="s">
        <v>124</v>
      </c>
      <c r="D54" s="6" t="s">
        <v>141</v>
      </c>
      <c r="E54" s="7" t="s">
        <v>18</v>
      </c>
      <c r="F54" s="34" t="s">
        <v>156</v>
      </c>
      <c r="G54" s="35"/>
      <c r="H54" s="35"/>
      <c r="I54" s="39" t="s">
        <v>82</v>
      </c>
      <c r="J54" s="39" t="s">
        <v>83</v>
      </c>
      <c r="K54" s="65">
        <v>38718</v>
      </c>
      <c r="L54" s="35"/>
      <c r="M54" s="35"/>
      <c r="N54" s="35"/>
      <c r="O54" s="35"/>
      <c r="P54" s="35"/>
      <c r="Q54" s="181" t="s">
        <v>259</v>
      </c>
      <c r="R54" s="176" t="s">
        <v>266</v>
      </c>
      <c r="S54" s="176" t="s">
        <v>267</v>
      </c>
      <c r="T54" s="35" t="s">
        <v>235</v>
      </c>
      <c r="U54" s="35"/>
      <c r="V54" s="128">
        <v>2730</v>
      </c>
      <c r="W54" s="128">
        <v>1826</v>
      </c>
      <c r="X54" s="139">
        <v>2430</v>
      </c>
      <c r="Y54" s="139">
        <v>3000</v>
      </c>
      <c r="Z54" s="134"/>
      <c r="AA54" s="139">
        <v>3300</v>
      </c>
      <c r="AB54" s="139">
        <v>3795</v>
      </c>
      <c r="AC54" s="37"/>
    </row>
    <row r="55" spans="1:29" ht="75.75" customHeight="1" hidden="1">
      <c r="A55" s="22"/>
      <c r="B55" s="38"/>
      <c r="C55" s="21" t="s">
        <v>125</v>
      </c>
      <c r="D55" s="6" t="s">
        <v>142</v>
      </c>
      <c r="E55" s="7" t="s">
        <v>10</v>
      </c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174"/>
      <c r="R55" s="176" t="s">
        <v>266</v>
      </c>
      <c r="S55" s="176" t="s">
        <v>267</v>
      </c>
      <c r="T55" s="35"/>
      <c r="U55" s="35"/>
      <c r="V55" s="128"/>
      <c r="W55" s="133"/>
      <c r="X55" s="134"/>
      <c r="Y55" s="134"/>
      <c r="Z55" s="134"/>
      <c r="AA55" s="134"/>
      <c r="AB55" s="134"/>
      <c r="AC55" s="37"/>
    </row>
    <row r="56" spans="1:29" ht="68.25" customHeight="1" hidden="1">
      <c r="A56" s="22"/>
      <c r="B56" s="45"/>
      <c r="C56" s="21" t="s">
        <v>126</v>
      </c>
      <c r="D56" s="6" t="s">
        <v>143</v>
      </c>
      <c r="E56" s="7" t="s">
        <v>194</v>
      </c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174"/>
      <c r="R56" s="176" t="s">
        <v>266</v>
      </c>
      <c r="S56" s="176" t="s">
        <v>267</v>
      </c>
      <c r="T56" s="35"/>
      <c r="U56" s="35"/>
      <c r="V56" s="128"/>
      <c r="W56" s="133"/>
      <c r="X56" s="134"/>
      <c r="Y56" s="134"/>
      <c r="Z56" s="134"/>
      <c r="AA56" s="134"/>
      <c r="AB56" s="134"/>
      <c r="AC56" s="37"/>
    </row>
    <row r="57" spans="1:29" ht="75" customHeight="1" hidden="1">
      <c r="A57" s="22"/>
      <c r="B57" s="38"/>
      <c r="C57" s="21" t="s">
        <v>127</v>
      </c>
      <c r="D57" s="6" t="s">
        <v>144</v>
      </c>
      <c r="E57" s="7" t="s">
        <v>195</v>
      </c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174"/>
      <c r="R57" s="176" t="s">
        <v>266</v>
      </c>
      <c r="S57" s="176" t="s">
        <v>267</v>
      </c>
      <c r="T57" s="35"/>
      <c r="U57" s="35"/>
      <c r="V57" s="128"/>
      <c r="W57" s="133"/>
      <c r="X57" s="134"/>
      <c r="Y57" s="134"/>
      <c r="Z57" s="134"/>
      <c r="AA57" s="134"/>
      <c r="AB57" s="134"/>
      <c r="AC57" s="37"/>
    </row>
    <row r="58" spans="1:29" ht="59.25" customHeight="1" hidden="1">
      <c r="A58" s="22"/>
      <c r="B58" s="45"/>
      <c r="C58" s="21" t="s">
        <v>128</v>
      </c>
      <c r="D58" s="6" t="s">
        <v>145</v>
      </c>
      <c r="E58" s="7" t="s">
        <v>59</v>
      </c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174"/>
      <c r="R58" s="176" t="s">
        <v>266</v>
      </c>
      <c r="S58" s="176" t="s">
        <v>267</v>
      </c>
      <c r="T58" s="35"/>
      <c r="U58" s="35"/>
      <c r="V58" s="128"/>
      <c r="W58" s="133"/>
      <c r="X58" s="134"/>
      <c r="Y58" s="134"/>
      <c r="Z58" s="134"/>
      <c r="AA58" s="134"/>
      <c r="AB58" s="134"/>
      <c r="AC58" s="37"/>
    </row>
    <row r="59" spans="1:29" ht="60.75" customHeight="1" hidden="1">
      <c r="A59" s="22"/>
      <c r="B59" s="45"/>
      <c r="C59" s="21" t="s">
        <v>129</v>
      </c>
      <c r="D59" s="6" t="s">
        <v>146</v>
      </c>
      <c r="E59" s="7" t="s">
        <v>60</v>
      </c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174"/>
      <c r="R59" s="176" t="s">
        <v>266</v>
      </c>
      <c r="S59" s="176" t="s">
        <v>267</v>
      </c>
      <c r="T59" s="35"/>
      <c r="U59" s="35"/>
      <c r="V59" s="128"/>
      <c r="W59" s="133"/>
      <c r="X59" s="134"/>
      <c r="Y59" s="134"/>
      <c r="Z59" s="134"/>
      <c r="AA59" s="134"/>
      <c r="AB59" s="134"/>
      <c r="AC59" s="37"/>
    </row>
    <row r="60" spans="1:29" ht="62.25" customHeight="1" hidden="1">
      <c r="A60" s="22"/>
      <c r="B60" s="38"/>
      <c r="C60" s="21" t="s">
        <v>130</v>
      </c>
      <c r="D60" s="6" t="s">
        <v>147</v>
      </c>
      <c r="E60" s="7" t="s">
        <v>17</v>
      </c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174"/>
      <c r="R60" s="176" t="s">
        <v>266</v>
      </c>
      <c r="S60" s="176" t="s">
        <v>267</v>
      </c>
      <c r="T60" s="35"/>
      <c r="U60" s="35"/>
      <c r="V60" s="128"/>
      <c r="W60" s="133"/>
      <c r="X60" s="134"/>
      <c r="Y60" s="134"/>
      <c r="Z60" s="134"/>
      <c r="AA60" s="134"/>
      <c r="AB60" s="134"/>
      <c r="AC60" s="37"/>
    </row>
    <row r="61" spans="1:29" ht="88.5" customHeight="1" hidden="1">
      <c r="A61" s="22"/>
      <c r="B61" s="45"/>
      <c r="C61" s="21" t="s">
        <v>131</v>
      </c>
      <c r="D61" s="6" t="s">
        <v>148</v>
      </c>
      <c r="E61" s="7" t="s">
        <v>9</v>
      </c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174"/>
      <c r="R61" s="176" t="s">
        <v>266</v>
      </c>
      <c r="S61" s="176" t="s">
        <v>267</v>
      </c>
      <c r="T61" s="35"/>
      <c r="U61" s="35"/>
      <c r="V61" s="128"/>
      <c r="W61" s="133"/>
      <c r="X61" s="134"/>
      <c r="Y61" s="134"/>
      <c r="Z61" s="134"/>
      <c r="AA61" s="134"/>
      <c r="AB61" s="134"/>
      <c r="AC61" s="37"/>
    </row>
    <row r="62" spans="1:31" s="53" customFormat="1" ht="150">
      <c r="A62" s="47"/>
      <c r="B62" s="38"/>
      <c r="C62" s="5" t="s">
        <v>219</v>
      </c>
      <c r="D62" s="6" t="s">
        <v>220</v>
      </c>
      <c r="E62" s="7" t="s">
        <v>221</v>
      </c>
      <c r="F62" s="78" t="s">
        <v>156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175" t="s">
        <v>259</v>
      </c>
      <c r="R62" s="176" t="s">
        <v>266</v>
      </c>
      <c r="S62" s="176" t="s">
        <v>267</v>
      </c>
      <c r="T62" s="73" t="s">
        <v>235</v>
      </c>
      <c r="U62" s="73"/>
      <c r="V62" s="128">
        <v>15</v>
      </c>
      <c r="W62" s="128">
        <v>0</v>
      </c>
      <c r="X62" s="139">
        <v>30</v>
      </c>
      <c r="Y62" s="139">
        <v>130</v>
      </c>
      <c r="Z62" s="139"/>
      <c r="AA62" s="139">
        <v>140</v>
      </c>
      <c r="AB62" s="139">
        <v>160</v>
      </c>
      <c r="AC62" s="74"/>
      <c r="AD62" s="119"/>
      <c r="AE62" s="119"/>
    </row>
    <row r="63" spans="1:29" ht="285">
      <c r="A63" s="22"/>
      <c r="B63" s="45"/>
      <c r="C63" s="21" t="s">
        <v>132</v>
      </c>
      <c r="D63" s="6" t="s">
        <v>149</v>
      </c>
      <c r="E63" s="7" t="s">
        <v>173</v>
      </c>
      <c r="F63" s="34" t="s">
        <v>177</v>
      </c>
      <c r="G63" s="35"/>
      <c r="H63" s="35"/>
      <c r="I63" s="39" t="s">
        <v>87</v>
      </c>
      <c r="J63" s="35"/>
      <c r="K63" s="35"/>
      <c r="L63" s="35"/>
      <c r="M63" s="35"/>
      <c r="N63" s="35"/>
      <c r="O63" s="35"/>
      <c r="P63" s="35"/>
      <c r="Q63" s="181" t="s">
        <v>271</v>
      </c>
      <c r="R63" s="176" t="s">
        <v>266</v>
      </c>
      <c r="S63" s="176" t="s">
        <v>267</v>
      </c>
      <c r="T63" s="35" t="s">
        <v>235</v>
      </c>
      <c r="U63" s="35"/>
      <c r="V63" s="128">
        <v>1979.9</v>
      </c>
      <c r="W63" s="128">
        <v>1788</v>
      </c>
      <c r="X63" s="139">
        <v>2821</v>
      </c>
      <c r="Y63" s="139">
        <v>3654</v>
      </c>
      <c r="Z63" s="134"/>
      <c r="AA63" s="139">
        <v>4019.4</v>
      </c>
      <c r="AB63" s="139">
        <v>4421.4</v>
      </c>
      <c r="AC63" s="37"/>
    </row>
    <row r="64" spans="1:29" ht="101.25" customHeight="1" hidden="1">
      <c r="A64" s="22"/>
      <c r="B64" s="38"/>
      <c r="C64" s="21" t="s">
        <v>133</v>
      </c>
      <c r="D64" s="6" t="s">
        <v>21</v>
      </c>
      <c r="E64" s="7" t="s">
        <v>63</v>
      </c>
      <c r="F64" s="79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177"/>
      <c r="R64" s="176" t="s">
        <v>266</v>
      </c>
      <c r="S64" s="176" t="s">
        <v>267</v>
      </c>
      <c r="T64" s="43"/>
      <c r="U64" s="43"/>
      <c r="V64" s="132"/>
      <c r="W64" s="129"/>
      <c r="X64" s="129"/>
      <c r="Y64" s="129"/>
      <c r="Z64" s="129"/>
      <c r="AA64" s="129"/>
      <c r="AB64" s="129"/>
      <c r="AC64" s="44"/>
    </row>
    <row r="65" spans="1:29" ht="34.5" customHeight="1" hidden="1">
      <c r="A65" s="80"/>
      <c r="B65" s="33"/>
      <c r="C65" s="21" t="s">
        <v>134</v>
      </c>
      <c r="D65" s="6" t="s">
        <v>22</v>
      </c>
      <c r="E65" s="7" t="s">
        <v>62</v>
      </c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174"/>
      <c r="R65" s="176" t="s">
        <v>266</v>
      </c>
      <c r="S65" s="176" t="s">
        <v>267</v>
      </c>
      <c r="T65" s="35"/>
      <c r="U65" s="35"/>
      <c r="V65" s="128"/>
      <c r="W65" s="133"/>
      <c r="X65" s="134"/>
      <c r="Y65" s="134"/>
      <c r="Z65" s="134"/>
      <c r="AA65" s="134"/>
      <c r="AB65" s="134"/>
      <c r="AC65" s="37"/>
    </row>
    <row r="66" spans="1:29" ht="49.5" customHeight="1" hidden="1">
      <c r="A66" s="22"/>
      <c r="B66" s="33"/>
      <c r="C66" s="21" t="s">
        <v>135</v>
      </c>
      <c r="D66" s="6" t="s">
        <v>92</v>
      </c>
      <c r="E66" s="7" t="s">
        <v>20</v>
      </c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174"/>
      <c r="R66" s="176" t="s">
        <v>266</v>
      </c>
      <c r="S66" s="176" t="s">
        <v>267</v>
      </c>
      <c r="T66" s="35"/>
      <c r="U66" s="35"/>
      <c r="V66" s="128"/>
      <c r="W66" s="133"/>
      <c r="X66" s="134"/>
      <c r="Y66" s="134"/>
      <c r="Z66" s="134"/>
      <c r="AA66" s="134"/>
      <c r="AB66" s="134"/>
      <c r="AC66" s="37"/>
    </row>
    <row r="67" spans="1:29" ht="128.25">
      <c r="A67" s="80"/>
      <c r="B67" s="33"/>
      <c r="C67" s="21" t="s">
        <v>7</v>
      </c>
      <c r="D67" s="4" t="s">
        <v>66</v>
      </c>
      <c r="E67" s="5" t="s">
        <v>67</v>
      </c>
      <c r="F67" s="34"/>
      <c r="G67" s="35"/>
      <c r="H67" s="35"/>
      <c r="I67" s="39" t="s">
        <v>87</v>
      </c>
      <c r="J67" s="81" t="s">
        <v>204</v>
      </c>
      <c r="K67" s="82">
        <v>38718</v>
      </c>
      <c r="L67" s="83"/>
      <c r="M67" s="83"/>
      <c r="N67" s="83"/>
      <c r="O67" s="83"/>
      <c r="P67" s="83"/>
      <c r="Q67" s="184" t="s">
        <v>259</v>
      </c>
      <c r="R67" s="176" t="s">
        <v>266</v>
      </c>
      <c r="S67" s="176" t="s">
        <v>267</v>
      </c>
      <c r="T67" s="83"/>
      <c r="U67" s="83"/>
      <c r="V67" s="128">
        <f>V68+V71+V72</f>
        <v>163.89999999999998</v>
      </c>
      <c r="W67" s="128">
        <f aca="true" t="shared" si="6" ref="W67:AB67">W68+W71+W72</f>
        <v>163.89999999999998</v>
      </c>
      <c r="X67" s="128">
        <v>0</v>
      </c>
      <c r="Y67" s="128">
        <f t="shared" si="6"/>
        <v>0</v>
      </c>
      <c r="Z67" s="128"/>
      <c r="AA67" s="128">
        <f t="shared" si="6"/>
        <v>0</v>
      </c>
      <c r="AB67" s="128">
        <f t="shared" si="6"/>
        <v>0</v>
      </c>
      <c r="AC67" s="36"/>
    </row>
    <row r="68" spans="1:31" s="53" customFormat="1" ht="150">
      <c r="A68" s="80"/>
      <c r="B68" s="33"/>
      <c r="C68" s="84" t="s">
        <v>202</v>
      </c>
      <c r="D68" s="4" t="s">
        <v>203</v>
      </c>
      <c r="E68" s="5" t="s">
        <v>244</v>
      </c>
      <c r="F68" s="78" t="s">
        <v>225</v>
      </c>
      <c r="G68" s="73"/>
      <c r="H68" s="73"/>
      <c r="I68" s="50" t="s">
        <v>87</v>
      </c>
      <c r="J68" s="85" t="s">
        <v>205</v>
      </c>
      <c r="K68" s="86">
        <v>38718</v>
      </c>
      <c r="L68" s="87"/>
      <c r="M68" s="87"/>
      <c r="N68" s="87"/>
      <c r="O68" s="87"/>
      <c r="P68" s="87"/>
      <c r="Q68" s="93" t="s">
        <v>259</v>
      </c>
      <c r="R68" s="176" t="s">
        <v>266</v>
      </c>
      <c r="S68" s="176" t="s">
        <v>267</v>
      </c>
      <c r="T68" s="87" t="s">
        <v>235</v>
      </c>
      <c r="U68" s="87"/>
      <c r="V68" s="128">
        <v>63.8</v>
      </c>
      <c r="W68" s="139">
        <v>63.8</v>
      </c>
      <c r="X68" s="139">
        <v>0</v>
      </c>
      <c r="Y68" s="139">
        <v>0</v>
      </c>
      <c r="Z68" s="139"/>
      <c r="AA68" s="139">
        <v>0</v>
      </c>
      <c r="AB68" s="139">
        <v>0</v>
      </c>
      <c r="AC68" s="74"/>
      <c r="AD68" s="119"/>
      <c r="AE68" s="119"/>
    </row>
    <row r="69" spans="1:29" ht="33.75" customHeight="1" hidden="1">
      <c r="A69" s="22"/>
      <c r="B69" s="32"/>
      <c r="C69" s="88" t="s">
        <v>198</v>
      </c>
      <c r="D69" s="4" t="s">
        <v>186</v>
      </c>
      <c r="E69" s="5"/>
      <c r="F69" s="34" t="s">
        <v>86</v>
      </c>
      <c r="G69" s="35"/>
      <c r="H69" s="35"/>
      <c r="I69" s="39" t="s">
        <v>87</v>
      </c>
      <c r="J69" s="81" t="s">
        <v>199</v>
      </c>
      <c r="K69" s="82">
        <v>38718</v>
      </c>
      <c r="L69" s="83"/>
      <c r="M69" s="83"/>
      <c r="N69" s="83"/>
      <c r="O69" s="83"/>
      <c r="P69" s="83"/>
      <c r="Q69" s="81"/>
      <c r="R69" s="81"/>
      <c r="S69" s="81"/>
      <c r="T69" s="83"/>
      <c r="U69" s="83"/>
      <c r="V69" s="128"/>
      <c r="W69" s="139"/>
      <c r="X69" s="139"/>
      <c r="Y69" s="139"/>
      <c r="Z69" s="139"/>
      <c r="AA69" s="139"/>
      <c r="AB69" s="139"/>
      <c r="AC69" s="77"/>
    </row>
    <row r="70" spans="1:29" ht="50.25" customHeight="1" hidden="1">
      <c r="A70" s="22"/>
      <c r="B70" s="32"/>
      <c r="C70" s="88" t="s">
        <v>206</v>
      </c>
      <c r="D70" s="4" t="s">
        <v>185</v>
      </c>
      <c r="E70" s="5"/>
      <c r="F70" s="34" t="s">
        <v>86</v>
      </c>
      <c r="G70" s="35"/>
      <c r="H70" s="35"/>
      <c r="I70" s="39" t="s">
        <v>87</v>
      </c>
      <c r="J70" s="81" t="s">
        <v>207</v>
      </c>
      <c r="K70" s="82">
        <v>38718</v>
      </c>
      <c r="L70" s="83"/>
      <c r="M70" s="83"/>
      <c r="N70" s="83"/>
      <c r="O70" s="83"/>
      <c r="P70" s="83"/>
      <c r="Q70" s="81"/>
      <c r="R70" s="81"/>
      <c r="S70" s="81"/>
      <c r="T70" s="83"/>
      <c r="U70" s="83"/>
      <c r="V70" s="128"/>
      <c r="W70" s="134"/>
      <c r="X70" s="134"/>
      <c r="Y70" s="134"/>
      <c r="Z70" s="134"/>
      <c r="AA70" s="134"/>
      <c r="AB70" s="134"/>
      <c r="AC70" s="77"/>
    </row>
    <row r="71" spans="1:31" s="96" customFormat="1" ht="60">
      <c r="A71" s="89"/>
      <c r="B71" s="90"/>
      <c r="C71" s="91"/>
      <c r="D71" s="19" t="s">
        <v>181</v>
      </c>
      <c r="E71" s="20" t="s">
        <v>249</v>
      </c>
      <c r="F71" s="12" t="s">
        <v>245</v>
      </c>
      <c r="G71" s="1"/>
      <c r="H71" s="1"/>
      <c r="I71" s="92" t="s">
        <v>87</v>
      </c>
      <c r="J71" s="93" t="s">
        <v>201</v>
      </c>
      <c r="K71" s="94">
        <v>38718</v>
      </c>
      <c r="L71" s="95"/>
      <c r="M71" s="95"/>
      <c r="N71" s="95"/>
      <c r="O71" s="95"/>
      <c r="P71" s="95"/>
      <c r="Q71" s="93"/>
      <c r="R71" s="93"/>
      <c r="S71" s="93"/>
      <c r="T71" s="95"/>
      <c r="U71" s="95"/>
      <c r="V71" s="128">
        <v>0</v>
      </c>
      <c r="W71" s="139">
        <v>0</v>
      </c>
      <c r="X71" s="139">
        <v>0</v>
      </c>
      <c r="Y71" s="139">
        <v>0</v>
      </c>
      <c r="Z71" s="139"/>
      <c r="AA71" s="139">
        <v>0</v>
      </c>
      <c r="AB71" s="139">
        <v>0</v>
      </c>
      <c r="AC71" s="66"/>
      <c r="AD71" s="122"/>
      <c r="AE71" s="122"/>
    </row>
    <row r="72" spans="1:31" s="96" customFormat="1" ht="170.25" customHeight="1">
      <c r="A72" s="89"/>
      <c r="B72" s="90"/>
      <c r="C72" s="91" t="s">
        <v>200</v>
      </c>
      <c r="D72" s="19" t="s">
        <v>180</v>
      </c>
      <c r="E72" s="20" t="s">
        <v>246</v>
      </c>
      <c r="F72" s="12" t="s">
        <v>245</v>
      </c>
      <c r="G72" s="1"/>
      <c r="H72" s="1"/>
      <c r="I72" s="92" t="s">
        <v>87</v>
      </c>
      <c r="J72" s="93" t="s">
        <v>201</v>
      </c>
      <c r="K72" s="94">
        <v>38718</v>
      </c>
      <c r="L72" s="95"/>
      <c r="M72" s="95"/>
      <c r="N72" s="95"/>
      <c r="O72" s="95"/>
      <c r="P72" s="95"/>
      <c r="Q72" s="93" t="s">
        <v>259</v>
      </c>
      <c r="R72" s="176" t="s">
        <v>266</v>
      </c>
      <c r="S72" s="176" t="s">
        <v>267</v>
      </c>
      <c r="T72" s="95" t="s">
        <v>235</v>
      </c>
      <c r="U72" s="95"/>
      <c r="V72" s="128">
        <v>100.1</v>
      </c>
      <c r="W72" s="139">
        <v>100.1</v>
      </c>
      <c r="X72" s="139">
        <v>100.2</v>
      </c>
      <c r="Y72" s="139">
        <v>0</v>
      </c>
      <c r="Z72" s="139"/>
      <c r="AA72" s="139">
        <v>0</v>
      </c>
      <c r="AB72" s="139">
        <v>0</v>
      </c>
      <c r="AC72" s="66"/>
      <c r="AD72" s="122"/>
      <c r="AE72" s="122"/>
    </row>
    <row r="73" spans="1:29" ht="50.25" customHeight="1">
      <c r="A73" s="22"/>
      <c r="B73" s="32"/>
      <c r="C73" s="97" t="s">
        <v>4</v>
      </c>
      <c r="D73" s="4" t="s">
        <v>25</v>
      </c>
      <c r="E73" s="5" t="s">
        <v>23</v>
      </c>
      <c r="F73" s="34"/>
      <c r="G73" s="35"/>
      <c r="H73" s="35"/>
      <c r="I73" s="35"/>
      <c r="J73" s="83"/>
      <c r="K73" s="82"/>
      <c r="L73" s="83"/>
      <c r="M73" s="83"/>
      <c r="N73" s="83"/>
      <c r="O73" s="83"/>
      <c r="P73" s="83"/>
      <c r="Q73" s="81"/>
      <c r="R73" s="81"/>
      <c r="S73" s="81"/>
      <c r="T73" s="83"/>
      <c r="U73" s="83"/>
      <c r="V73" s="128">
        <f>SUM(V74:V75)</f>
        <v>436.7</v>
      </c>
      <c r="W73" s="128">
        <f aca="true" t="shared" si="7" ref="W73:AB73">SUM(W74:W75)</f>
        <v>398.7</v>
      </c>
      <c r="X73" s="128">
        <f t="shared" si="7"/>
        <v>667</v>
      </c>
      <c r="Y73" s="128">
        <f t="shared" si="7"/>
        <v>668.2</v>
      </c>
      <c r="Z73" s="128"/>
      <c r="AA73" s="128">
        <f t="shared" si="7"/>
        <v>668.2</v>
      </c>
      <c r="AB73" s="128">
        <f t="shared" si="7"/>
        <v>668.2</v>
      </c>
      <c r="AC73" s="36"/>
    </row>
    <row r="74" spans="1:31" s="105" customFormat="1" ht="370.5">
      <c r="A74" s="98"/>
      <c r="B74" s="99"/>
      <c r="C74" s="100"/>
      <c r="D74" s="14"/>
      <c r="E74" s="5" t="s">
        <v>248</v>
      </c>
      <c r="F74" s="101" t="s">
        <v>225</v>
      </c>
      <c r="G74" s="102"/>
      <c r="H74" s="102"/>
      <c r="I74" s="102"/>
      <c r="J74" s="165"/>
      <c r="K74" s="165"/>
      <c r="L74" s="103"/>
      <c r="M74" s="102" t="s">
        <v>263</v>
      </c>
      <c r="N74" s="165" t="s">
        <v>264</v>
      </c>
      <c r="O74" s="165" t="s">
        <v>265</v>
      </c>
      <c r="P74" s="103"/>
      <c r="Q74" s="184" t="s">
        <v>259</v>
      </c>
      <c r="R74" s="176" t="s">
        <v>266</v>
      </c>
      <c r="S74" s="176" t="s">
        <v>267</v>
      </c>
      <c r="T74" s="103"/>
      <c r="U74" s="103"/>
      <c r="V74" s="133">
        <v>236.7</v>
      </c>
      <c r="W74" s="133">
        <v>198.7</v>
      </c>
      <c r="X74" s="134">
        <v>467.3</v>
      </c>
      <c r="Y74" s="134">
        <v>467.9</v>
      </c>
      <c r="Z74" s="134"/>
      <c r="AA74" s="134">
        <v>467.9</v>
      </c>
      <c r="AB74" s="134">
        <v>467.9</v>
      </c>
      <c r="AC74" s="54"/>
      <c r="AD74" s="123"/>
      <c r="AE74" s="123"/>
    </row>
    <row r="75" spans="1:31" s="105" customFormat="1" ht="409.5">
      <c r="A75" s="98"/>
      <c r="B75" s="99"/>
      <c r="C75" s="100"/>
      <c r="D75" s="14"/>
      <c r="E75" s="5" t="s">
        <v>247</v>
      </c>
      <c r="F75" s="101" t="s">
        <v>236</v>
      </c>
      <c r="G75" s="102"/>
      <c r="H75" s="102"/>
      <c r="I75" s="102"/>
      <c r="J75" s="103"/>
      <c r="K75" s="104"/>
      <c r="L75" s="103"/>
      <c r="M75" s="103" t="s">
        <v>268</v>
      </c>
      <c r="N75" s="103" t="s">
        <v>269</v>
      </c>
      <c r="O75" s="104" t="s">
        <v>270</v>
      </c>
      <c r="P75" s="103"/>
      <c r="Q75" s="184" t="s">
        <v>259</v>
      </c>
      <c r="R75" s="176" t="s">
        <v>266</v>
      </c>
      <c r="S75" s="176" t="s">
        <v>267</v>
      </c>
      <c r="T75" s="103"/>
      <c r="U75" s="103"/>
      <c r="V75" s="133">
        <v>200</v>
      </c>
      <c r="W75" s="133">
        <v>200</v>
      </c>
      <c r="X75" s="134">
        <v>199.7</v>
      </c>
      <c r="Y75" s="134">
        <v>200.3</v>
      </c>
      <c r="Z75" s="134"/>
      <c r="AA75" s="134">
        <v>200.3</v>
      </c>
      <c r="AB75" s="134">
        <v>200.3</v>
      </c>
      <c r="AC75" s="54"/>
      <c r="AD75" s="123"/>
      <c r="AE75" s="123"/>
    </row>
    <row r="76" spans="1:29" ht="156" customHeight="1">
      <c r="A76" s="22"/>
      <c r="B76" s="38"/>
      <c r="C76" s="21" t="s">
        <v>8</v>
      </c>
      <c r="D76" s="4" t="s">
        <v>77</v>
      </c>
      <c r="E76" s="5" t="s">
        <v>78</v>
      </c>
      <c r="F76" s="34"/>
      <c r="G76" s="39"/>
      <c r="H76" s="39"/>
      <c r="I76" s="39" t="s">
        <v>87</v>
      </c>
      <c r="J76" s="166" t="s">
        <v>272</v>
      </c>
      <c r="K76" s="82">
        <v>38718</v>
      </c>
      <c r="L76" s="106"/>
      <c r="M76" s="106"/>
      <c r="N76" s="106"/>
      <c r="O76" s="106"/>
      <c r="P76" s="106"/>
      <c r="Q76" s="184" t="s">
        <v>259</v>
      </c>
      <c r="R76" s="176" t="s">
        <v>266</v>
      </c>
      <c r="S76" s="176" t="s">
        <v>267</v>
      </c>
      <c r="T76" s="106"/>
      <c r="U76" s="106"/>
      <c r="V76" s="128">
        <f>SUM(V77:V78)</f>
        <v>800</v>
      </c>
      <c r="W76" s="128">
        <f>SUM(W77:W78)</f>
        <v>764</v>
      </c>
      <c r="X76" s="128">
        <f>SUM(X77:X78)</f>
        <v>1244.9</v>
      </c>
      <c r="Y76" s="128">
        <f>SUM(Y77:Y78)</f>
        <v>2104</v>
      </c>
      <c r="Z76" s="128"/>
      <c r="AA76" s="128">
        <f>SUM(AA77:AA78)</f>
        <v>3400</v>
      </c>
      <c r="AB76" s="128">
        <f>SUM(AB77:AB78)</f>
        <v>3600</v>
      </c>
      <c r="AC76" s="36"/>
    </row>
    <row r="77" spans="1:29" ht="15">
      <c r="A77" s="22"/>
      <c r="B77" s="45"/>
      <c r="C77" s="21"/>
      <c r="D77" s="124"/>
      <c r="E77" s="21"/>
      <c r="F77" s="34" t="s">
        <v>251</v>
      </c>
      <c r="G77" s="39"/>
      <c r="H77" s="39"/>
      <c r="I77" s="39"/>
      <c r="J77" s="106"/>
      <c r="K77" s="82"/>
      <c r="L77" s="106"/>
      <c r="M77" s="106"/>
      <c r="N77" s="106"/>
      <c r="O77" s="106"/>
      <c r="P77" s="106"/>
      <c r="Q77" s="81"/>
      <c r="R77" s="81"/>
      <c r="S77" s="81"/>
      <c r="T77" s="106"/>
      <c r="U77" s="106"/>
      <c r="V77" s="133"/>
      <c r="W77" s="133"/>
      <c r="X77" s="133"/>
      <c r="Y77" s="133">
        <v>504</v>
      </c>
      <c r="Z77" s="133"/>
      <c r="AA77" s="133">
        <v>1700</v>
      </c>
      <c r="AB77" s="133">
        <v>1800</v>
      </c>
      <c r="AC77" s="121"/>
    </row>
    <row r="78" spans="1:29" ht="15">
      <c r="A78" s="22"/>
      <c r="B78" s="38"/>
      <c r="C78" s="107"/>
      <c r="D78" s="4" t="s">
        <v>56</v>
      </c>
      <c r="E78" s="5"/>
      <c r="F78" s="34" t="s">
        <v>243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174"/>
      <c r="R78" s="174"/>
      <c r="S78" s="174"/>
      <c r="T78" s="35"/>
      <c r="U78" s="35"/>
      <c r="V78" s="143">
        <v>800</v>
      </c>
      <c r="W78" s="143">
        <v>764</v>
      </c>
      <c r="X78" s="144">
        <v>1244.9</v>
      </c>
      <c r="Y78" s="143">
        <v>1600</v>
      </c>
      <c r="Z78" s="143"/>
      <c r="AA78" s="143">
        <v>1700</v>
      </c>
      <c r="AB78" s="143">
        <v>1800</v>
      </c>
      <c r="AC78" s="35"/>
    </row>
    <row r="79" spans="1:31" s="53" customFormat="1" ht="29.25" customHeight="1" thickBot="1">
      <c r="A79" s="47"/>
      <c r="B79" s="38"/>
      <c r="C79" s="125"/>
      <c r="D79" s="108" t="s">
        <v>11</v>
      </c>
      <c r="E79" s="109"/>
      <c r="F79" s="126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85"/>
      <c r="R79" s="185"/>
      <c r="S79" s="185"/>
      <c r="T79" s="127"/>
      <c r="U79" s="127"/>
      <c r="V79" s="145">
        <f>V9</f>
        <v>135040.1</v>
      </c>
      <c r="W79" s="145">
        <f>W9</f>
        <v>79291.79999999997</v>
      </c>
      <c r="X79" s="145">
        <f>X9</f>
        <v>115647</v>
      </c>
      <c r="Y79" s="145">
        <f>Y9</f>
        <v>74095.2</v>
      </c>
      <c r="Z79" s="145"/>
      <c r="AA79" s="145">
        <f>AA9</f>
        <v>62545.7</v>
      </c>
      <c r="AB79" s="145">
        <f>AB9</f>
        <v>65399.7</v>
      </c>
      <c r="AC79" s="127"/>
      <c r="AD79" s="119"/>
      <c r="AE79" s="119"/>
    </row>
    <row r="80" spans="1:29" ht="30" hidden="1">
      <c r="A80" s="22"/>
      <c r="B80" s="38"/>
      <c r="C80" s="21" t="s">
        <v>8</v>
      </c>
      <c r="D80" s="4" t="s">
        <v>252</v>
      </c>
      <c r="E80" s="5" t="s">
        <v>250</v>
      </c>
      <c r="F80" s="34" t="s">
        <v>251</v>
      </c>
      <c r="G80" s="39"/>
      <c r="H80" s="39"/>
      <c r="I80" s="39" t="s">
        <v>87</v>
      </c>
      <c r="J80" s="106" t="s">
        <v>85</v>
      </c>
      <c r="K80" s="82">
        <v>38718</v>
      </c>
      <c r="L80" s="106"/>
      <c r="M80" s="106"/>
      <c r="N80" s="106"/>
      <c r="O80" s="106"/>
      <c r="P80" s="106"/>
      <c r="Q80" s="81"/>
      <c r="R80" s="81"/>
      <c r="S80" s="81"/>
      <c r="T80" s="106"/>
      <c r="U80" s="106"/>
      <c r="V80" s="36">
        <v>0</v>
      </c>
      <c r="W80" s="36">
        <v>0</v>
      </c>
      <c r="X80" s="36">
        <v>0</v>
      </c>
      <c r="Y80" s="36">
        <v>0</v>
      </c>
      <c r="Z80" s="36" t="e">
        <f>SUM(#REF!)</f>
        <v>#REF!</v>
      </c>
      <c r="AA80" s="36">
        <v>0</v>
      </c>
      <c r="AB80" s="36">
        <v>0</v>
      </c>
      <c r="AC80" s="36"/>
    </row>
    <row r="81" spans="1:31" s="115" customFormat="1" ht="57" customHeight="1">
      <c r="A81" s="113"/>
      <c r="B81" s="146"/>
      <c r="C81" s="147"/>
      <c r="D81" s="148"/>
      <c r="E81" s="130"/>
      <c r="F81" s="131"/>
      <c r="G81" s="118"/>
      <c r="H81" s="149"/>
      <c r="I81" s="150"/>
      <c r="J81" s="118"/>
      <c r="K81" s="151"/>
      <c r="L81" s="151"/>
      <c r="M81" s="151"/>
      <c r="N81" s="160"/>
      <c r="O81" s="160"/>
      <c r="P81" s="149"/>
      <c r="Q81" s="186"/>
      <c r="R81" s="186"/>
      <c r="S81" s="152"/>
      <c r="T81" s="153"/>
      <c r="U81" s="153"/>
      <c r="V81" s="154"/>
      <c r="W81" s="154"/>
      <c r="X81" s="155"/>
      <c r="Y81" s="154"/>
      <c r="Z81" s="154"/>
      <c r="AA81" s="156"/>
      <c r="AB81" s="156"/>
      <c r="AC81" s="151"/>
      <c r="AD81" s="118"/>
      <c r="AE81" s="118"/>
    </row>
    <row r="82" spans="1:29" ht="13.5" customHeight="1">
      <c r="A82" s="22"/>
      <c r="B82" s="111"/>
      <c r="C82" s="26"/>
      <c r="D82" s="26"/>
      <c r="E82" s="26"/>
      <c r="F82" s="11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173"/>
      <c r="R82" s="173"/>
      <c r="S82" s="173"/>
      <c r="T82" s="26"/>
      <c r="U82" s="26"/>
      <c r="V82" s="26"/>
      <c r="W82" s="26"/>
      <c r="X82" s="28"/>
      <c r="Y82" s="26"/>
      <c r="Z82" s="26"/>
      <c r="AA82" s="26"/>
      <c r="AB82" s="26"/>
      <c r="AC82" s="26"/>
    </row>
    <row r="83" spans="1:29" ht="13.5" customHeight="1">
      <c r="A83" s="22"/>
      <c r="B83" s="111"/>
      <c r="C83" s="26"/>
      <c r="D83" s="26"/>
      <c r="E83" s="26"/>
      <c r="F83" s="27"/>
      <c r="G83" s="26"/>
      <c r="H83" s="26"/>
      <c r="I83" s="26"/>
      <c r="J83" s="26"/>
      <c r="K83" s="30"/>
      <c r="L83" s="30"/>
      <c r="M83" s="30"/>
      <c r="N83" s="30"/>
      <c r="O83" s="30"/>
      <c r="P83" s="30"/>
      <c r="Q83" s="173"/>
      <c r="R83" s="173"/>
      <c r="S83" s="173"/>
      <c r="T83" s="26"/>
      <c r="U83" s="26"/>
      <c r="V83" s="26"/>
      <c r="W83" s="26"/>
      <c r="X83" s="28"/>
      <c r="Y83" s="26"/>
      <c r="Z83" s="26"/>
      <c r="AA83" s="26"/>
      <c r="AB83" s="26"/>
      <c r="AC83" s="26"/>
    </row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  <row r="3001" ht="14.25" hidden="1"/>
    <row r="3002" ht="14.25" hidden="1"/>
    <row r="3003" ht="14.25" hidden="1"/>
    <row r="3004" ht="14.25" hidden="1"/>
    <row r="3005" ht="14.25" hidden="1"/>
    <row r="3006" ht="14.25" hidden="1"/>
    <row r="3007" ht="14.25" hidden="1"/>
    <row r="3008" ht="14.25" hidden="1"/>
    <row r="3009" ht="14.25" hidden="1"/>
    <row r="3010" ht="14.25" hidden="1"/>
    <row r="3011" ht="14.25" hidden="1"/>
    <row r="3012" ht="14.25" hidden="1"/>
    <row r="3013" ht="14.25" hidden="1"/>
    <row r="3014" ht="14.25" hidden="1"/>
    <row r="3015" ht="14.25" hidden="1"/>
    <row r="3016" ht="14.25" hidden="1"/>
    <row r="3017" ht="14.25" hidden="1"/>
    <row r="3018" ht="14.25" hidden="1"/>
    <row r="3019" ht="14.25" hidden="1"/>
    <row r="3020" ht="14.25" hidden="1"/>
    <row r="3021" ht="14.25" hidden="1"/>
    <row r="3022" ht="14.25" hidden="1"/>
    <row r="3023" ht="14.25" hidden="1"/>
    <row r="3024" ht="14.25" hidden="1"/>
    <row r="3025" ht="14.25" hidden="1"/>
    <row r="3026" ht="14.25" hidden="1"/>
    <row r="3027" ht="14.25" hidden="1"/>
    <row r="3028" ht="14.25" hidden="1"/>
    <row r="3029" ht="14.25" hidden="1"/>
    <row r="3030" ht="14.25" hidden="1"/>
    <row r="3031" ht="14.25" hidden="1"/>
    <row r="3032" ht="14.25" hidden="1"/>
    <row r="3033" ht="14.25" hidden="1"/>
    <row r="3034" ht="14.25" hidden="1"/>
    <row r="3035" ht="14.25" hidden="1"/>
    <row r="3036" ht="14.25" hidden="1"/>
    <row r="3037" ht="14.25" hidden="1"/>
    <row r="3038" ht="14.25" hidden="1"/>
    <row r="3039" ht="14.25" hidden="1"/>
    <row r="3040" ht="14.25" hidden="1"/>
    <row r="3041" ht="14.25" hidden="1"/>
    <row r="3042" ht="14.25" hidden="1"/>
    <row r="3043" ht="14.25" hidden="1"/>
    <row r="3044" ht="14.25" hidden="1"/>
    <row r="3045" ht="14.25" hidden="1"/>
    <row r="3046" ht="14.25" hidden="1"/>
    <row r="3047" ht="14.25" hidden="1"/>
    <row r="3048" ht="14.25" hidden="1"/>
    <row r="3049" ht="14.25" hidden="1"/>
    <row r="3050" ht="14.25" hidden="1"/>
    <row r="3051" ht="14.25" hidden="1"/>
    <row r="3052" ht="14.25" hidden="1"/>
    <row r="3053" ht="14.25" hidden="1"/>
    <row r="3054" ht="14.25" hidden="1"/>
    <row r="3055" ht="14.25" hidden="1"/>
    <row r="3056" ht="14.25" hidden="1"/>
    <row r="3057" ht="14.25" hidden="1"/>
    <row r="3058" ht="14.25" hidden="1"/>
    <row r="3059" ht="14.25" hidden="1"/>
    <row r="3060" ht="14.25" hidden="1"/>
    <row r="3061" ht="14.25" hidden="1"/>
    <row r="3062" ht="14.25" hidden="1"/>
    <row r="3063" ht="14.25" hidden="1"/>
    <row r="3064" ht="14.25" hidden="1"/>
    <row r="3065" ht="14.25" hidden="1"/>
    <row r="3066" ht="14.25" hidden="1"/>
    <row r="3067" ht="14.25" hidden="1"/>
    <row r="3068" ht="14.25" hidden="1"/>
    <row r="3069" ht="14.25" hidden="1"/>
    <row r="3070" ht="14.25" hidden="1"/>
    <row r="3071" ht="14.25" hidden="1"/>
    <row r="3072" ht="14.25" hidden="1"/>
    <row r="3073" ht="14.25" hidden="1"/>
    <row r="3074" ht="14.25" hidden="1"/>
    <row r="3075" ht="14.25" hidden="1"/>
    <row r="3076" ht="14.25" hidden="1"/>
    <row r="3077" ht="14.25" hidden="1"/>
    <row r="3078" ht="14.25" hidden="1"/>
    <row r="3079" ht="14.25" hidden="1"/>
    <row r="3080" ht="14.25" hidden="1"/>
    <row r="3081" ht="14.25" hidden="1"/>
    <row r="3082" ht="14.25" hidden="1"/>
    <row r="3083" ht="14.25" hidden="1"/>
    <row r="3084" ht="14.25" hidden="1"/>
    <row r="3085" ht="14.25" hidden="1"/>
    <row r="3086" ht="14.25" hidden="1"/>
    <row r="3087" ht="14.25" hidden="1"/>
    <row r="3088" ht="14.25" hidden="1"/>
    <row r="3089" ht="14.25" hidden="1"/>
    <row r="3090" ht="14.25" hidden="1"/>
    <row r="3091" ht="14.25" hidden="1"/>
    <row r="3092" ht="14.25" hidden="1"/>
    <row r="3093" ht="14.25" hidden="1"/>
    <row r="3094" ht="14.25" hidden="1"/>
    <row r="3095" ht="14.25" hidden="1"/>
    <row r="3096" ht="14.25" hidden="1"/>
    <row r="3097" ht="14.25" hidden="1"/>
    <row r="3098" ht="14.25" hidden="1"/>
    <row r="3099" ht="14.25" hidden="1"/>
    <row r="3100" ht="14.25" hidden="1"/>
    <row r="3101" ht="14.25" hidden="1"/>
    <row r="3102" ht="14.25" hidden="1"/>
    <row r="3103" ht="14.25" hidden="1"/>
    <row r="3104" ht="14.25" hidden="1"/>
    <row r="3105" ht="14.25" hidden="1"/>
    <row r="3106" ht="14.25" hidden="1"/>
    <row r="3107" ht="14.25" hidden="1"/>
    <row r="3108" ht="14.25" hidden="1"/>
    <row r="3109" ht="14.25" hidden="1"/>
    <row r="3110" ht="14.25" hidden="1"/>
    <row r="3111" ht="14.25" hidden="1"/>
    <row r="3112" ht="14.25" hidden="1"/>
    <row r="3113" ht="14.25" hidden="1"/>
    <row r="3114" ht="14.25" hidden="1"/>
    <row r="3115" ht="14.25" hidden="1"/>
    <row r="3116" ht="14.25" hidden="1"/>
    <row r="3117" ht="14.25" hidden="1"/>
    <row r="3118" ht="14.25" hidden="1"/>
    <row r="3119" ht="14.25" hidden="1"/>
    <row r="3120" ht="14.25" hidden="1"/>
    <row r="3121" ht="14.25" hidden="1"/>
    <row r="3122" ht="14.25" hidden="1"/>
    <row r="3123" ht="14.25" hidden="1"/>
    <row r="3124" ht="14.25" hidden="1"/>
    <row r="3125" ht="14.25" hidden="1"/>
    <row r="3126" ht="14.25" hidden="1"/>
    <row r="3127" ht="14.25" hidden="1"/>
    <row r="3128" ht="14.25" hidden="1"/>
    <row r="3129" ht="14.25" hidden="1"/>
    <row r="3130" ht="14.25" hidden="1"/>
    <row r="3131" ht="14.25" hidden="1"/>
    <row r="3132" ht="14.25" hidden="1"/>
    <row r="3133" ht="14.25" hidden="1"/>
    <row r="3134" ht="14.25" hidden="1"/>
    <row r="3135" ht="14.25" hidden="1"/>
    <row r="3136" ht="14.25" hidden="1"/>
    <row r="3137" ht="14.25" hidden="1"/>
    <row r="3138" ht="14.25" hidden="1"/>
    <row r="3139" ht="14.25" hidden="1"/>
    <row r="3140" ht="14.25" hidden="1"/>
    <row r="3141" ht="14.25" hidden="1"/>
    <row r="3142" ht="14.25" hidden="1"/>
    <row r="3143" ht="14.25" hidden="1"/>
    <row r="3144" ht="14.25" hidden="1"/>
    <row r="3145" ht="14.25" hidden="1"/>
    <row r="3146" ht="14.25" hidden="1"/>
    <row r="3147" ht="14.25" hidden="1"/>
    <row r="3148" ht="14.25" hidden="1"/>
    <row r="3149" ht="14.25" hidden="1"/>
    <row r="3150" ht="14.25" hidden="1"/>
    <row r="3151" ht="14.25" hidden="1"/>
    <row r="3152" ht="14.25" hidden="1"/>
    <row r="3153" ht="14.25" hidden="1"/>
    <row r="3154" ht="14.25" hidden="1"/>
    <row r="3155" ht="14.25" hidden="1"/>
    <row r="3156" ht="14.25" hidden="1"/>
    <row r="3157" ht="14.25" hidden="1"/>
    <row r="3158" ht="14.25" hidden="1"/>
    <row r="3159" ht="14.25" hidden="1"/>
    <row r="3160" ht="14.25" hidden="1"/>
    <row r="3161" ht="14.25" hidden="1"/>
    <row r="3162" ht="14.25" hidden="1"/>
    <row r="3163" ht="14.25" hidden="1"/>
    <row r="3164" ht="14.25" hidden="1"/>
    <row r="3165" ht="14.25" hidden="1"/>
    <row r="3166" ht="14.25" hidden="1"/>
    <row r="3167" ht="14.25" hidden="1"/>
    <row r="3168" ht="14.25" hidden="1"/>
    <row r="3169" ht="14.25" hidden="1"/>
    <row r="3170" ht="14.25" hidden="1"/>
    <row r="3171" ht="14.25" hidden="1"/>
    <row r="3172" ht="14.25" hidden="1"/>
    <row r="3173" ht="14.25" hidden="1"/>
    <row r="3174" ht="14.25" hidden="1"/>
    <row r="3175" ht="14.25" hidden="1"/>
    <row r="3176" ht="14.25" hidden="1"/>
    <row r="3177" ht="14.25" hidden="1"/>
    <row r="3178" ht="14.25" hidden="1"/>
    <row r="3179" ht="14.25" hidden="1"/>
    <row r="3180" ht="14.25" hidden="1"/>
    <row r="3181" ht="14.25" hidden="1"/>
    <row r="3182" ht="14.25" hidden="1"/>
    <row r="3183" ht="14.25" hidden="1"/>
    <row r="3184" ht="14.25" hidden="1"/>
    <row r="3185" ht="14.25" hidden="1"/>
    <row r="3186" ht="14.25" hidden="1"/>
    <row r="3187" ht="14.25" hidden="1"/>
    <row r="3188" ht="14.25" hidden="1"/>
    <row r="3189" ht="14.25" hidden="1"/>
    <row r="3190" ht="14.25" hidden="1"/>
    <row r="3191" ht="14.25" hidden="1"/>
    <row r="3192" ht="14.25" hidden="1"/>
    <row r="3193" ht="14.25" hidden="1"/>
    <row r="3194" ht="14.25" hidden="1"/>
    <row r="3195" ht="14.25" hidden="1"/>
    <row r="3196" ht="14.25" hidden="1"/>
    <row r="3197" ht="14.25" hidden="1"/>
    <row r="3198" ht="14.25" hidden="1"/>
    <row r="3199" ht="14.25" hidden="1"/>
    <row r="3200" ht="14.25" hidden="1"/>
    <row r="3201" ht="14.25" hidden="1"/>
    <row r="3202" ht="14.25" hidden="1"/>
    <row r="3203" ht="14.25" hidden="1"/>
    <row r="3204" ht="14.25" hidden="1"/>
    <row r="3205" ht="14.25" hidden="1"/>
    <row r="3206" ht="14.25" hidden="1"/>
    <row r="3207" ht="14.25" hidden="1"/>
    <row r="3208" ht="14.25" hidden="1"/>
    <row r="3209" ht="14.25" hidden="1"/>
    <row r="3210" ht="14.25" hidden="1"/>
    <row r="3211" ht="14.25" hidden="1"/>
    <row r="3212" ht="14.25" hidden="1"/>
    <row r="3213" ht="14.25" hidden="1"/>
    <row r="3214" ht="14.25" hidden="1"/>
    <row r="3215" ht="14.25" hidden="1"/>
    <row r="3216" ht="14.25" hidden="1"/>
    <row r="3217" ht="14.25" hidden="1"/>
    <row r="3218" ht="14.25" hidden="1"/>
    <row r="3219" ht="14.25" hidden="1"/>
    <row r="3220" ht="14.25" hidden="1"/>
    <row r="3221" ht="14.25" hidden="1"/>
    <row r="3222" ht="14.25" hidden="1"/>
    <row r="3223" ht="14.25" hidden="1"/>
    <row r="3224" ht="14.25" hidden="1"/>
    <row r="3225" ht="14.25" hidden="1"/>
    <row r="3226" ht="14.25" hidden="1"/>
    <row r="3227" ht="14.25" hidden="1"/>
    <row r="3228" ht="14.25" hidden="1"/>
    <row r="3229" ht="14.25" hidden="1"/>
    <row r="3230" ht="14.25" hidden="1"/>
    <row r="3231" ht="14.25" hidden="1"/>
    <row r="3232" ht="14.25" hidden="1"/>
    <row r="3233" ht="14.25" hidden="1"/>
    <row r="3234" ht="14.25" hidden="1"/>
    <row r="3235" ht="14.25" hidden="1"/>
    <row r="3236" ht="14.25" hidden="1"/>
    <row r="3237" ht="14.25" hidden="1"/>
    <row r="3238" ht="14.25" hidden="1"/>
    <row r="3239" ht="14.25" hidden="1"/>
    <row r="3240" ht="14.25" hidden="1"/>
    <row r="3241" ht="14.25" hidden="1"/>
    <row r="3242" ht="14.25" hidden="1"/>
    <row r="3243" ht="14.25" hidden="1"/>
    <row r="3244" ht="14.25" hidden="1"/>
    <row r="3245" ht="14.25" hidden="1"/>
    <row r="3246" ht="14.25" hidden="1"/>
    <row r="3247" ht="14.25" hidden="1"/>
    <row r="3248" ht="14.25" hidden="1"/>
    <row r="3249" ht="14.25" hidden="1"/>
    <row r="3250" ht="14.25" hidden="1"/>
    <row r="3251" ht="14.25" hidden="1"/>
    <row r="3252" ht="14.25" hidden="1"/>
    <row r="3253" ht="14.25" hidden="1"/>
    <row r="3254" ht="14.25" hidden="1"/>
    <row r="3255" ht="14.25" hidden="1"/>
    <row r="3256" ht="14.25" hidden="1"/>
    <row r="3257" ht="14.25" hidden="1"/>
    <row r="3258" ht="14.25" hidden="1"/>
    <row r="3259" ht="14.25" hidden="1"/>
    <row r="3260" ht="14.25" hidden="1"/>
    <row r="3261" ht="14.25" hidden="1"/>
    <row r="3262" ht="14.25" hidden="1"/>
    <row r="3263" ht="14.25" hidden="1"/>
    <row r="3264" ht="14.25" hidden="1"/>
    <row r="3265" ht="14.25" hidden="1"/>
    <row r="3266" ht="14.25" hidden="1"/>
    <row r="3267" ht="14.25" hidden="1"/>
    <row r="3268" ht="14.25" hidden="1"/>
    <row r="3269" ht="14.25" hidden="1"/>
    <row r="3270" ht="14.25" hidden="1"/>
    <row r="3271" ht="14.25" hidden="1"/>
    <row r="3272" ht="14.25" hidden="1"/>
    <row r="3273" ht="14.25" hidden="1"/>
    <row r="3274" ht="14.25" hidden="1"/>
    <row r="3275" ht="14.25" hidden="1"/>
    <row r="3276" ht="14.25" hidden="1"/>
    <row r="3277" ht="14.25" hidden="1"/>
    <row r="3278" ht="14.25" hidden="1"/>
    <row r="3279" ht="14.25" hidden="1"/>
    <row r="3280" ht="14.25" hidden="1"/>
    <row r="3281" ht="14.25" hidden="1"/>
    <row r="3282" ht="14.25" hidden="1"/>
    <row r="3283" ht="14.25" hidden="1"/>
    <row r="3284" ht="14.25" hidden="1"/>
    <row r="3285" ht="14.25" hidden="1"/>
    <row r="3286" ht="14.25" hidden="1"/>
    <row r="3287" ht="14.25" hidden="1"/>
    <row r="3288" ht="14.25" hidden="1"/>
    <row r="3289" ht="14.25" hidden="1"/>
    <row r="3290" ht="14.25" hidden="1"/>
    <row r="3291" ht="14.25" hidden="1"/>
    <row r="3292" ht="14.25" hidden="1"/>
    <row r="3293" ht="14.25" hidden="1"/>
    <row r="3294" ht="14.25" hidden="1"/>
    <row r="3295" ht="14.25" hidden="1"/>
    <row r="3296" ht="14.25" hidden="1"/>
    <row r="3297" ht="14.25" hidden="1"/>
    <row r="3298" ht="14.25" hidden="1"/>
    <row r="3299" ht="14.25" hidden="1"/>
    <row r="3300" ht="14.25" hidden="1"/>
    <row r="3301" ht="14.25" hidden="1"/>
    <row r="3302" ht="14.25" hidden="1"/>
    <row r="3303" ht="14.25" hidden="1"/>
    <row r="3304" ht="14.25" hidden="1"/>
    <row r="3305" ht="14.25" hidden="1"/>
    <row r="3306" ht="14.25" hidden="1"/>
    <row r="3307" ht="14.25" hidden="1"/>
    <row r="3308" ht="14.25" hidden="1"/>
    <row r="3309" ht="14.25" hidden="1"/>
    <row r="3310" ht="14.25" hidden="1"/>
    <row r="3311" ht="14.25" hidden="1"/>
    <row r="3312" ht="14.25" hidden="1"/>
    <row r="3313" ht="14.25" hidden="1"/>
    <row r="3314" ht="14.25" hidden="1"/>
    <row r="3315" ht="14.25" hidden="1"/>
    <row r="3316" ht="14.25" hidden="1"/>
    <row r="3317" ht="14.25" hidden="1"/>
    <row r="3318" ht="14.25" hidden="1"/>
    <row r="3319" ht="14.25" hidden="1"/>
    <row r="3320" ht="14.25" hidden="1"/>
    <row r="3321" ht="14.25" hidden="1"/>
    <row r="3322" ht="14.25" hidden="1"/>
    <row r="3323" ht="14.25" hidden="1"/>
    <row r="3324" ht="14.25" hidden="1"/>
    <row r="3325" ht="14.25" hidden="1"/>
    <row r="3326" ht="14.25" hidden="1"/>
    <row r="3327" ht="14.25" hidden="1"/>
    <row r="3328" ht="14.25" hidden="1"/>
    <row r="3329" ht="14.25" hidden="1"/>
    <row r="3330" ht="14.25" hidden="1"/>
    <row r="3331" ht="14.25" hidden="1"/>
    <row r="3332" ht="14.25" hidden="1"/>
    <row r="3333" ht="14.25" hidden="1"/>
    <row r="3334" ht="14.25" hidden="1"/>
    <row r="3335" ht="14.25" hidden="1"/>
    <row r="3336" ht="14.25" hidden="1"/>
    <row r="3337" ht="14.25" hidden="1"/>
    <row r="3338" ht="14.25" hidden="1"/>
    <row r="3339" ht="14.25" hidden="1"/>
    <row r="3340" ht="14.25" hidden="1"/>
    <row r="3341" ht="14.25" hidden="1"/>
    <row r="3342" ht="14.25" hidden="1"/>
    <row r="3343" ht="14.25" hidden="1"/>
    <row r="3344" ht="14.25" hidden="1"/>
    <row r="3345" ht="14.25" hidden="1"/>
    <row r="3346" ht="14.25" hidden="1"/>
    <row r="3347" ht="14.25" hidden="1"/>
    <row r="3348" ht="14.25" hidden="1"/>
    <row r="3349" ht="14.25" hidden="1"/>
    <row r="3350" ht="14.25" hidden="1"/>
    <row r="3351" ht="14.25" hidden="1"/>
    <row r="3352" ht="14.25" hidden="1"/>
    <row r="3353" ht="14.25" hidden="1"/>
    <row r="3354" ht="14.25" hidden="1"/>
    <row r="3355" ht="14.25" hidden="1"/>
    <row r="3356" ht="14.25" hidden="1"/>
    <row r="3357" ht="14.25" hidden="1"/>
    <row r="3358" ht="14.25" hidden="1"/>
    <row r="3359" ht="14.25" hidden="1"/>
    <row r="3360" ht="14.25" hidden="1"/>
    <row r="3361" ht="14.25" hidden="1"/>
    <row r="3362" ht="14.25" hidden="1"/>
    <row r="3363" ht="14.25" hidden="1"/>
    <row r="3364" ht="14.25" hidden="1"/>
    <row r="3365" ht="14.25" hidden="1"/>
    <row r="3366" ht="14.25" hidden="1"/>
    <row r="3367" ht="14.25" hidden="1"/>
    <row r="3368" ht="14.25" hidden="1"/>
    <row r="3369" ht="14.25" hidden="1"/>
    <row r="3370" ht="14.25" hidden="1"/>
    <row r="3371" ht="14.25" hidden="1"/>
    <row r="3372" ht="14.25" hidden="1"/>
    <row r="3373" ht="14.25" hidden="1"/>
    <row r="3374" ht="14.25" hidden="1"/>
    <row r="3375" ht="14.25" hidden="1"/>
    <row r="3376" ht="14.25" hidden="1"/>
    <row r="3377" ht="14.25" hidden="1"/>
    <row r="3378" ht="14.25" hidden="1"/>
    <row r="3379" ht="14.25" hidden="1"/>
    <row r="3380" ht="14.25" hidden="1"/>
    <row r="3381" ht="14.25" hidden="1"/>
    <row r="3382" ht="14.25" hidden="1"/>
    <row r="3383" ht="14.25" hidden="1"/>
    <row r="3384" ht="14.25" hidden="1"/>
    <row r="3385" ht="14.25" hidden="1"/>
    <row r="3386" ht="14.25" hidden="1"/>
    <row r="3387" ht="14.25" hidden="1"/>
    <row r="3388" ht="14.25" hidden="1"/>
    <row r="3389" ht="14.25" hidden="1"/>
    <row r="3390" ht="14.25" hidden="1"/>
    <row r="3391" ht="14.25" hidden="1"/>
    <row r="3392" ht="14.25" hidden="1"/>
    <row r="3393" ht="14.25" hidden="1"/>
    <row r="3394" ht="14.25" hidden="1"/>
    <row r="3395" ht="14.25" hidden="1"/>
    <row r="3396" ht="14.25" hidden="1"/>
    <row r="3397" ht="14.25" hidden="1"/>
    <row r="3398" ht="14.25" hidden="1"/>
    <row r="3399" ht="14.25" hidden="1"/>
    <row r="3400" ht="14.25" hidden="1"/>
    <row r="3401" ht="14.25" hidden="1"/>
    <row r="3402" ht="14.25" hidden="1"/>
    <row r="3403" ht="14.25" hidden="1"/>
    <row r="3404" ht="14.25" hidden="1"/>
    <row r="3405" ht="14.25" hidden="1"/>
    <row r="3406" ht="14.25" hidden="1"/>
    <row r="3407" ht="14.25" hidden="1"/>
    <row r="3408" ht="14.25" hidden="1"/>
    <row r="3409" ht="14.25" hidden="1"/>
    <row r="3410" ht="14.25" hidden="1"/>
    <row r="3411" ht="14.25" hidden="1"/>
    <row r="3412" ht="14.25" hidden="1"/>
    <row r="3413" ht="14.25" hidden="1"/>
    <row r="3414" ht="14.25" hidden="1"/>
    <row r="3415" ht="14.25" hidden="1"/>
    <row r="3416" ht="14.25" hidden="1"/>
    <row r="3417" ht="14.25" hidden="1"/>
    <row r="3418" ht="14.25" hidden="1"/>
    <row r="3419" ht="14.25" hidden="1"/>
    <row r="3420" ht="14.25" hidden="1"/>
    <row r="3421" ht="14.25" hidden="1"/>
    <row r="3422" ht="14.25" hidden="1"/>
    <row r="3423" ht="14.25" hidden="1"/>
    <row r="3424" ht="14.25" hidden="1"/>
    <row r="3425" ht="14.25" hidden="1"/>
    <row r="3426" ht="14.25" hidden="1"/>
    <row r="3427" ht="14.25" hidden="1"/>
    <row r="3428" ht="14.25" hidden="1"/>
    <row r="3429" ht="14.25" hidden="1"/>
    <row r="3430" ht="14.25" hidden="1"/>
    <row r="3431" ht="14.25" hidden="1"/>
    <row r="3432" ht="14.25" hidden="1"/>
    <row r="3433" ht="14.25" hidden="1"/>
    <row r="3434" ht="14.25" hidden="1"/>
    <row r="3435" ht="14.25" hidden="1"/>
    <row r="3436" ht="14.25" hidden="1"/>
    <row r="3437" ht="14.25" hidden="1"/>
    <row r="3438" ht="14.25" hidden="1"/>
    <row r="3439" ht="14.25" hidden="1"/>
    <row r="3440" ht="14.25" hidden="1"/>
    <row r="3441" ht="14.25" hidden="1"/>
    <row r="3442" ht="14.25" hidden="1"/>
    <row r="3443" ht="14.25" hidden="1"/>
    <row r="3444" ht="14.25" hidden="1"/>
    <row r="3445" ht="14.25" hidden="1"/>
    <row r="3446" ht="14.25" hidden="1"/>
    <row r="3447" ht="14.25" hidden="1"/>
    <row r="3448" ht="14.25" hidden="1"/>
    <row r="3449" ht="14.25" hidden="1"/>
    <row r="3450" ht="14.25" hidden="1"/>
    <row r="3451" ht="14.25" hidden="1"/>
    <row r="3452" ht="14.25" hidden="1"/>
    <row r="3453" ht="14.25" hidden="1"/>
    <row r="3454" ht="14.25" hidden="1"/>
    <row r="3455" ht="14.25" hidden="1"/>
    <row r="3456" ht="14.25" hidden="1"/>
    <row r="3457" ht="14.25" hidden="1"/>
    <row r="3458" ht="14.25" hidden="1"/>
    <row r="3459" ht="14.25" hidden="1"/>
    <row r="3460" ht="14.25" hidden="1"/>
    <row r="3461" ht="14.25" hidden="1"/>
    <row r="3462" ht="14.25" hidden="1"/>
    <row r="3463" ht="14.25" hidden="1"/>
    <row r="3464" ht="14.25" hidden="1"/>
    <row r="3465" ht="14.25" hidden="1"/>
    <row r="3466" ht="14.25" hidden="1"/>
    <row r="3467" ht="14.25" hidden="1"/>
    <row r="3468" ht="14.25" hidden="1"/>
    <row r="3469" ht="14.25" hidden="1"/>
    <row r="3470" ht="14.25" hidden="1"/>
    <row r="3471" ht="14.25" hidden="1"/>
    <row r="3472" ht="14.25" hidden="1"/>
    <row r="3473" ht="14.25" hidden="1"/>
    <row r="3474" ht="14.25" hidden="1"/>
    <row r="3475" ht="14.25" hidden="1"/>
    <row r="3476" ht="14.25" hidden="1"/>
    <row r="3477" ht="14.25" hidden="1"/>
    <row r="3478" ht="14.25" hidden="1"/>
    <row r="3479" ht="14.25" hidden="1"/>
    <row r="3480" ht="14.25" hidden="1"/>
    <row r="3481" ht="14.25" hidden="1"/>
    <row r="3482" ht="14.25" hidden="1"/>
    <row r="3483" ht="14.25" hidden="1"/>
    <row r="3484" ht="14.25" hidden="1"/>
    <row r="3485" ht="14.25" hidden="1"/>
    <row r="3486" ht="14.25" hidden="1"/>
    <row r="3487" ht="14.25" hidden="1"/>
    <row r="3488" ht="14.25" hidden="1"/>
    <row r="3489" ht="14.25" hidden="1"/>
    <row r="3490" ht="14.25" hidden="1"/>
    <row r="3491" ht="14.25" hidden="1"/>
    <row r="3492" ht="14.25" hidden="1"/>
    <row r="3493" ht="14.25" hidden="1"/>
    <row r="3494" ht="14.25" hidden="1"/>
    <row r="3495" ht="14.25" hidden="1"/>
    <row r="3496" ht="14.25" hidden="1"/>
    <row r="3497" ht="14.25" hidden="1"/>
    <row r="3498" ht="14.25" hidden="1"/>
    <row r="3499" ht="14.25" hidden="1"/>
    <row r="3500" ht="14.25" hidden="1"/>
    <row r="3501" ht="14.25" hidden="1"/>
    <row r="3502" ht="14.25" hidden="1"/>
    <row r="3503" ht="14.25" hidden="1"/>
    <row r="3504" ht="14.25" hidden="1"/>
    <row r="3505" ht="14.25" hidden="1"/>
    <row r="3506" ht="14.25" hidden="1"/>
    <row r="3507" ht="14.25" hidden="1"/>
    <row r="3508" ht="14.25" hidden="1"/>
    <row r="3509" ht="14.25" hidden="1"/>
    <row r="3510" ht="14.25" hidden="1"/>
    <row r="3511" ht="14.25" hidden="1"/>
    <row r="3512" ht="14.25" hidden="1"/>
    <row r="3513" ht="14.25" hidden="1"/>
    <row r="3514" ht="14.25" hidden="1"/>
    <row r="3515" ht="14.25" hidden="1"/>
    <row r="3516" ht="14.25" hidden="1"/>
    <row r="3517" ht="14.25" hidden="1"/>
    <row r="3518" ht="14.25" hidden="1"/>
    <row r="3519" ht="14.25" hidden="1"/>
    <row r="3520" ht="14.25" hidden="1"/>
    <row r="3521" ht="14.25" hidden="1"/>
    <row r="3522" ht="14.25" hidden="1"/>
    <row r="3523" ht="14.25" hidden="1"/>
    <row r="3524" ht="14.25" hidden="1"/>
    <row r="3525" ht="14.25" hidden="1"/>
    <row r="3526" ht="14.25" hidden="1"/>
    <row r="3527" ht="14.25" hidden="1"/>
    <row r="3528" ht="14.25" hidden="1"/>
    <row r="3529" ht="14.25" hidden="1"/>
    <row r="3530" ht="14.25" hidden="1"/>
    <row r="3531" ht="14.25" hidden="1"/>
    <row r="3532" ht="14.25" hidden="1"/>
    <row r="3533" ht="14.25" hidden="1"/>
    <row r="3534" ht="14.25" hidden="1"/>
    <row r="3535" ht="14.25" hidden="1"/>
    <row r="3536" ht="14.25" hidden="1"/>
    <row r="3537" ht="14.25" hidden="1"/>
    <row r="3538" ht="14.25" hidden="1"/>
    <row r="3539" ht="14.25" hidden="1"/>
    <row r="3540" ht="14.25" hidden="1"/>
    <row r="3541" ht="14.25" hidden="1"/>
    <row r="3542" ht="14.25" hidden="1"/>
    <row r="3543" ht="14.25" hidden="1"/>
    <row r="3544" ht="14.25" hidden="1"/>
    <row r="3545" ht="14.25" hidden="1"/>
    <row r="3546" ht="14.25" hidden="1"/>
    <row r="3547" ht="14.25" hidden="1"/>
    <row r="3548" ht="14.25" hidden="1"/>
    <row r="3549" ht="14.25" hidden="1"/>
    <row r="3550" ht="14.25" hidden="1"/>
    <row r="3551" ht="14.25" hidden="1"/>
    <row r="3552" ht="14.25" hidden="1"/>
    <row r="3553" ht="14.25" hidden="1"/>
    <row r="3554" ht="14.25" hidden="1"/>
    <row r="3555" ht="14.25" hidden="1"/>
    <row r="3556" ht="14.25" hidden="1"/>
    <row r="3557" ht="14.25" hidden="1"/>
    <row r="3558" ht="14.25" hidden="1"/>
    <row r="3559" ht="14.25" hidden="1"/>
    <row r="3560" ht="14.25" hidden="1"/>
    <row r="3561" ht="14.25" hidden="1"/>
    <row r="3562" ht="14.25" hidden="1"/>
    <row r="3563" ht="14.25" hidden="1"/>
    <row r="3564" ht="14.25" hidden="1"/>
    <row r="3565" ht="14.25" hidden="1"/>
    <row r="3566" ht="14.25" hidden="1"/>
    <row r="3567" ht="14.25" hidden="1"/>
    <row r="3568" ht="14.25" hidden="1"/>
    <row r="3569" ht="14.25" hidden="1"/>
    <row r="3570" ht="14.25" hidden="1"/>
    <row r="3571" ht="14.25" hidden="1"/>
    <row r="3572" ht="14.25" hidden="1"/>
    <row r="3573" ht="14.25" hidden="1"/>
    <row r="3574" ht="14.25" hidden="1"/>
    <row r="3575" ht="14.25" hidden="1"/>
    <row r="3576" ht="14.25" hidden="1"/>
    <row r="3577" ht="14.25" hidden="1"/>
    <row r="3578" ht="14.25" hidden="1"/>
    <row r="3579" ht="14.25" hidden="1"/>
    <row r="3580" ht="14.25" hidden="1"/>
    <row r="3581" ht="14.25" hidden="1"/>
    <row r="3582" ht="14.25" hidden="1"/>
    <row r="3583" ht="14.25" hidden="1"/>
    <row r="3584" ht="14.25" hidden="1"/>
    <row r="3585" ht="14.25" hidden="1"/>
    <row r="3586" ht="14.25" hidden="1"/>
    <row r="3587" ht="14.25" hidden="1"/>
    <row r="3588" ht="14.25" hidden="1"/>
    <row r="3589" ht="14.25" hidden="1"/>
    <row r="3590" ht="14.25" hidden="1"/>
    <row r="3591" ht="14.25" hidden="1"/>
    <row r="3592" ht="14.25" hidden="1"/>
    <row r="3593" ht="14.25" hidden="1"/>
    <row r="3594" ht="14.25" hidden="1"/>
    <row r="3595" ht="14.25" hidden="1"/>
    <row r="3596" ht="14.25" hidden="1"/>
    <row r="3597" ht="14.25" hidden="1"/>
    <row r="3598" ht="14.25" hidden="1"/>
    <row r="3599" ht="14.25" hidden="1"/>
    <row r="3600" ht="14.25" hidden="1"/>
    <row r="3601" ht="14.25" hidden="1"/>
    <row r="3602" ht="14.25" hidden="1"/>
    <row r="3603" ht="14.25" hidden="1"/>
    <row r="3604" ht="14.25" hidden="1"/>
    <row r="3605" ht="14.25" hidden="1"/>
    <row r="3606" ht="14.25" hidden="1"/>
    <row r="3607" ht="14.25" hidden="1"/>
    <row r="3608" ht="14.25" hidden="1"/>
    <row r="3609" ht="14.25" hidden="1"/>
    <row r="3610" ht="14.25" hidden="1"/>
    <row r="3611" ht="14.25" hidden="1"/>
    <row r="3612" ht="14.25" hidden="1"/>
    <row r="3613" ht="14.25" hidden="1"/>
    <row r="3614" ht="14.25" hidden="1"/>
    <row r="3615" ht="14.25" hidden="1"/>
    <row r="3616" ht="14.25" hidden="1"/>
    <row r="3617" ht="14.25" hidden="1"/>
    <row r="3618" ht="14.25" hidden="1"/>
    <row r="3619" ht="14.25" hidden="1"/>
    <row r="3620" ht="14.25" hidden="1"/>
    <row r="3621" ht="14.25" hidden="1"/>
    <row r="3622" ht="14.25" hidden="1"/>
    <row r="3623" ht="14.25" hidden="1"/>
    <row r="3624" ht="14.25" hidden="1"/>
    <row r="3625" ht="14.25" hidden="1"/>
    <row r="3626" ht="14.25" hidden="1"/>
    <row r="3627" ht="14.25" hidden="1"/>
    <row r="3628" ht="14.25" hidden="1"/>
    <row r="3629" ht="14.25" hidden="1"/>
    <row r="3630" ht="14.25" hidden="1"/>
    <row r="3631" ht="14.25" hidden="1"/>
    <row r="3632" ht="14.25" hidden="1"/>
    <row r="3633" ht="14.25" hidden="1"/>
    <row r="3634" ht="14.25" hidden="1"/>
    <row r="3635" ht="14.25" hidden="1"/>
    <row r="3636" ht="14.25" hidden="1"/>
    <row r="3637" ht="14.25" hidden="1"/>
    <row r="3638" ht="14.25" hidden="1"/>
    <row r="3639" ht="14.25" hidden="1"/>
    <row r="3640" ht="14.25" hidden="1"/>
    <row r="3641" ht="14.25" hidden="1"/>
    <row r="3642" ht="14.25" hidden="1"/>
    <row r="3643" ht="14.25" hidden="1"/>
    <row r="3644" ht="14.25" hidden="1"/>
    <row r="3645" ht="14.25" hidden="1"/>
    <row r="3646" ht="14.25" hidden="1"/>
    <row r="3647" ht="14.25" hidden="1"/>
    <row r="3648" ht="14.25" hidden="1"/>
    <row r="3649" ht="14.25" hidden="1"/>
    <row r="3650" ht="14.25" hidden="1"/>
    <row r="3651" ht="14.25" hidden="1"/>
    <row r="3652" ht="14.25" hidden="1"/>
    <row r="3653" ht="14.25" hidden="1"/>
    <row r="3654" ht="14.25" hidden="1"/>
    <row r="3655" ht="14.25" hidden="1"/>
    <row r="3656" ht="14.25" hidden="1"/>
    <row r="3657" ht="14.25" hidden="1"/>
    <row r="3658" ht="14.25" hidden="1"/>
    <row r="3659" ht="14.25" hidden="1"/>
    <row r="3660" ht="14.25" hidden="1"/>
    <row r="3661" ht="14.25" hidden="1"/>
    <row r="3662" ht="14.25" hidden="1"/>
    <row r="3663" ht="14.25" hidden="1"/>
    <row r="3664" ht="14.25" hidden="1"/>
    <row r="3665" ht="14.25" hidden="1"/>
    <row r="3666" ht="14.25" hidden="1"/>
    <row r="3667" ht="14.25" hidden="1"/>
    <row r="3668" ht="14.25" hidden="1"/>
    <row r="3669" ht="14.25" hidden="1"/>
    <row r="3670" ht="14.25" hidden="1"/>
    <row r="3671" ht="14.25" hidden="1"/>
    <row r="3672" ht="14.25" hidden="1"/>
    <row r="3673" ht="14.25" hidden="1"/>
    <row r="3674" ht="14.25" hidden="1"/>
    <row r="3675" ht="14.25" hidden="1"/>
    <row r="3676" ht="14.25" hidden="1"/>
    <row r="3677" ht="14.25" hidden="1"/>
    <row r="3678" ht="14.25" hidden="1"/>
    <row r="3679" ht="14.25" hidden="1"/>
    <row r="3680" ht="14.25" hidden="1"/>
    <row r="3681" ht="14.25" hidden="1"/>
    <row r="3682" ht="14.25" hidden="1"/>
    <row r="3683" ht="14.25" hidden="1"/>
    <row r="3684" ht="14.25" hidden="1"/>
    <row r="3685" ht="14.25" hidden="1"/>
    <row r="3686" ht="14.25" hidden="1"/>
    <row r="3687" ht="14.25" hidden="1"/>
    <row r="3688" ht="14.25" hidden="1"/>
    <row r="3689" ht="14.25" hidden="1"/>
    <row r="3690" ht="14.25" hidden="1"/>
    <row r="3691" ht="14.25" hidden="1"/>
    <row r="3692" ht="14.25" hidden="1"/>
    <row r="3693" ht="14.25" hidden="1"/>
    <row r="3694" ht="14.25" hidden="1"/>
    <row r="3695" ht="14.25" hidden="1"/>
    <row r="3696" ht="14.25" hidden="1"/>
    <row r="3697" ht="14.25" hidden="1"/>
    <row r="3698" ht="14.25" hidden="1"/>
    <row r="3699" ht="14.25" hidden="1"/>
    <row r="3700" ht="14.25" hidden="1"/>
    <row r="3701" ht="14.25" hidden="1"/>
    <row r="3702" ht="14.25" hidden="1"/>
    <row r="3703" ht="14.25" hidden="1"/>
    <row r="3704" ht="14.25" hidden="1"/>
    <row r="3705" ht="14.25" hidden="1"/>
    <row r="3706" ht="14.25" hidden="1"/>
    <row r="3707" ht="14.25" hidden="1"/>
    <row r="3708" ht="14.25" hidden="1"/>
    <row r="3709" ht="14.25" hidden="1"/>
    <row r="3710" ht="14.25" hidden="1"/>
    <row r="3711" ht="14.25" hidden="1"/>
    <row r="3712" ht="14.25" hidden="1"/>
    <row r="3713" ht="14.25" hidden="1"/>
    <row r="3714" ht="14.25" hidden="1"/>
    <row r="3715" ht="14.25" hidden="1"/>
    <row r="3716" ht="14.25" hidden="1"/>
    <row r="3717" ht="14.25" hidden="1"/>
    <row r="3718" ht="14.25" hidden="1"/>
    <row r="3719" ht="14.25" hidden="1"/>
    <row r="3720" ht="14.25" hidden="1"/>
    <row r="3721" ht="14.25" hidden="1"/>
    <row r="3722" ht="14.25" hidden="1"/>
    <row r="3723" ht="14.25" hidden="1"/>
    <row r="3724" ht="14.25" hidden="1"/>
    <row r="3725" ht="14.25" hidden="1"/>
    <row r="3726" ht="14.25" hidden="1"/>
    <row r="3727" ht="14.25" hidden="1"/>
    <row r="3728" ht="14.25" hidden="1"/>
    <row r="3729" ht="14.25" hidden="1"/>
    <row r="3730" ht="14.25" hidden="1"/>
    <row r="3731" ht="14.25" hidden="1"/>
    <row r="3732" ht="14.25" hidden="1"/>
    <row r="3733" ht="14.25" hidden="1"/>
    <row r="3734" ht="14.25" hidden="1"/>
    <row r="3735" ht="14.25" hidden="1"/>
    <row r="3736" ht="14.25" hidden="1"/>
    <row r="3737" ht="14.25" hidden="1"/>
    <row r="3738" ht="14.25" hidden="1"/>
    <row r="3739" ht="14.25" hidden="1"/>
    <row r="3740" ht="14.25" hidden="1"/>
    <row r="3741" ht="14.25" hidden="1"/>
    <row r="3742" ht="14.25" hidden="1"/>
    <row r="3743" ht="14.25" hidden="1"/>
    <row r="3744" ht="14.25" hidden="1"/>
    <row r="3745" ht="14.25" hidden="1"/>
    <row r="3746" ht="14.25" hidden="1"/>
    <row r="3747" ht="14.25" hidden="1"/>
    <row r="3748" ht="14.25" hidden="1"/>
    <row r="3749" ht="14.25" hidden="1"/>
    <row r="3750" ht="14.25" hidden="1"/>
    <row r="3751" ht="14.25" hidden="1"/>
    <row r="3752" ht="14.25" hidden="1"/>
    <row r="3753" ht="14.25" hidden="1"/>
    <row r="3754" ht="14.25" hidden="1"/>
    <row r="3755" ht="14.25" hidden="1"/>
    <row r="3756" ht="14.25" hidden="1"/>
    <row r="3757" ht="14.25" hidden="1"/>
    <row r="3758" ht="14.25" hidden="1"/>
    <row r="3759" ht="14.25" hidden="1"/>
    <row r="3760" ht="14.25" hidden="1"/>
    <row r="3761" ht="14.25" hidden="1"/>
    <row r="3762" ht="14.25" hidden="1"/>
    <row r="3763" ht="14.25" hidden="1"/>
    <row r="3764" ht="14.25" hidden="1"/>
    <row r="3765" ht="14.25" hidden="1"/>
    <row r="3766" ht="14.25" hidden="1"/>
    <row r="3767" ht="14.25" hidden="1"/>
    <row r="3768" ht="14.25" hidden="1"/>
    <row r="3769" ht="14.25" hidden="1"/>
    <row r="3770" ht="14.25" hidden="1"/>
    <row r="3771" ht="14.25" hidden="1"/>
    <row r="3772" ht="14.25" hidden="1"/>
    <row r="3773" ht="14.25" hidden="1"/>
    <row r="3774" ht="14.25" hidden="1"/>
    <row r="3775" ht="14.25" hidden="1"/>
    <row r="3776" ht="14.25" hidden="1"/>
    <row r="3777" ht="14.25" hidden="1"/>
    <row r="3778" ht="14.25" hidden="1"/>
    <row r="3779" ht="14.25" hidden="1"/>
    <row r="3780" ht="14.25" hidden="1"/>
    <row r="3781" ht="14.25" hidden="1"/>
    <row r="3782" ht="14.25" hidden="1"/>
    <row r="3783" ht="14.25" hidden="1"/>
    <row r="3784" ht="14.25" hidden="1"/>
    <row r="3785" ht="14.25" hidden="1"/>
    <row r="3786" ht="14.25" hidden="1"/>
    <row r="3787" ht="14.25" hidden="1"/>
    <row r="3788" ht="14.25" hidden="1"/>
    <row r="3789" ht="14.25" hidden="1"/>
    <row r="3790" ht="14.25" hidden="1"/>
    <row r="3791" ht="14.25" hidden="1"/>
    <row r="3792" ht="14.25" hidden="1"/>
    <row r="3793" ht="14.25" hidden="1"/>
    <row r="3794" ht="14.25" hidden="1"/>
    <row r="3795" ht="14.25" hidden="1"/>
    <row r="3796" ht="14.25" hidden="1"/>
    <row r="3797" ht="14.25" hidden="1"/>
    <row r="3798" ht="14.25" hidden="1"/>
    <row r="3799" ht="14.25" hidden="1"/>
    <row r="3800" ht="14.25" hidden="1"/>
    <row r="3801" ht="14.25" hidden="1"/>
    <row r="3802" ht="14.25" hidden="1"/>
    <row r="3803" ht="14.25" hidden="1"/>
    <row r="3804" ht="14.25" hidden="1"/>
    <row r="3805" ht="14.25" hidden="1"/>
    <row r="3806" ht="14.25" hidden="1"/>
    <row r="3807" ht="14.25" hidden="1"/>
    <row r="3808" ht="14.25" hidden="1"/>
    <row r="3809" ht="14.25" hidden="1"/>
    <row r="3810" ht="14.25" hidden="1"/>
    <row r="3811" ht="14.25" hidden="1"/>
    <row r="3812" ht="14.25" hidden="1"/>
    <row r="3813" ht="14.25" hidden="1"/>
    <row r="3814" ht="14.25" hidden="1"/>
    <row r="3815" ht="14.25" hidden="1"/>
    <row r="3816" ht="14.25" hidden="1"/>
    <row r="3817" ht="14.25" hidden="1"/>
    <row r="3818" ht="14.25" hidden="1"/>
    <row r="3819" ht="14.25" hidden="1"/>
    <row r="3820" ht="14.25" hidden="1"/>
    <row r="3821" ht="14.25" hidden="1"/>
    <row r="3822" ht="14.25" hidden="1"/>
    <row r="3823" ht="14.25" hidden="1"/>
    <row r="3824" ht="14.25" hidden="1"/>
    <row r="3825" ht="14.25" hidden="1"/>
    <row r="3826" ht="14.25" hidden="1"/>
    <row r="3827" ht="14.25" hidden="1"/>
    <row r="3828" ht="14.25" hidden="1"/>
    <row r="3829" ht="14.25" hidden="1"/>
    <row r="3830" ht="14.25" hidden="1"/>
    <row r="3831" ht="14.25" hidden="1"/>
    <row r="3832" ht="14.25" hidden="1"/>
    <row r="3833" ht="14.25" hidden="1"/>
    <row r="3834" ht="14.25" hidden="1"/>
    <row r="3835" ht="14.25" hidden="1"/>
    <row r="3836" ht="14.25" hidden="1"/>
    <row r="3837" ht="14.25" hidden="1"/>
    <row r="3838" ht="14.25" hidden="1"/>
    <row r="3839" ht="14.25" hidden="1"/>
    <row r="3840" ht="14.25" hidden="1"/>
    <row r="3841" ht="14.25" hidden="1"/>
    <row r="3842" ht="14.25" hidden="1"/>
    <row r="3843" ht="14.25" hidden="1"/>
    <row r="3844" ht="14.25" hidden="1"/>
    <row r="3845" ht="14.25" hidden="1"/>
    <row r="3846" ht="14.25" hidden="1"/>
    <row r="3847" ht="14.25" hidden="1"/>
    <row r="3848" ht="14.25" hidden="1"/>
    <row r="3849" ht="14.25" hidden="1"/>
    <row r="3850" ht="14.25" hidden="1"/>
    <row r="3851" ht="14.25" hidden="1"/>
    <row r="3852" ht="14.25" hidden="1"/>
    <row r="3853" ht="14.25" hidden="1"/>
    <row r="3854" ht="14.25" hidden="1"/>
    <row r="3855" ht="14.25" hidden="1"/>
    <row r="3856" ht="14.25" hidden="1"/>
    <row r="3857" ht="14.25" hidden="1"/>
    <row r="3858" ht="14.25" hidden="1"/>
    <row r="3859" ht="14.25" hidden="1"/>
    <row r="3860" ht="14.25" hidden="1"/>
    <row r="3861" ht="14.25" hidden="1"/>
    <row r="3862" ht="14.25" hidden="1"/>
    <row r="3863" ht="14.25" hidden="1"/>
    <row r="3864" ht="14.25" hidden="1"/>
    <row r="3865" ht="14.25" hidden="1"/>
    <row r="3866" ht="14.25" hidden="1"/>
    <row r="3867" ht="14.25" hidden="1"/>
    <row r="3868" ht="14.25" hidden="1"/>
    <row r="3869" ht="14.25" hidden="1"/>
    <row r="3870" ht="14.25" hidden="1"/>
    <row r="3871" ht="14.25" hidden="1"/>
    <row r="3872" ht="14.25" hidden="1"/>
    <row r="3873" ht="14.25" hidden="1"/>
    <row r="3874" ht="14.25" hidden="1"/>
    <row r="3875" ht="14.25" hidden="1"/>
    <row r="3876" ht="14.25" hidden="1"/>
    <row r="3877" ht="14.25" hidden="1"/>
    <row r="3878" ht="14.25" hidden="1"/>
    <row r="3879" ht="14.25" hidden="1"/>
    <row r="3880" ht="14.25" hidden="1"/>
    <row r="3881" ht="14.25" hidden="1"/>
    <row r="3882" ht="14.25" hidden="1"/>
    <row r="3883" ht="14.25" hidden="1"/>
    <row r="3884" ht="14.25" hidden="1"/>
    <row r="3885" ht="14.25" hidden="1"/>
    <row r="3886" ht="14.25" hidden="1"/>
    <row r="3887" ht="14.25" hidden="1"/>
    <row r="3888" ht="14.25" hidden="1"/>
    <row r="3889" ht="14.25" hidden="1"/>
    <row r="3890" ht="14.25" hidden="1"/>
    <row r="3891" ht="14.25" hidden="1"/>
    <row r="3892" ht="14.25" hidden="1"/>
    <row r="3893" ht="14.25" hidden="1"/>
    <row r="3894" ht="14.25" hidden="1"/>
    <row r="3895" ht="14.25" hidden="1"/>
    <row r="3896" ht="14.25" hidden="1"/>
    <row r="3897" ht="14.25" hidden="1"/>
    <row r="3898" ht="14.25" hidden="1"/>
    <row r="3899" ht="14.25" hidden="1"/>
    <row r="3900" ht="14.25" hidden="1"/>
    <row r="3901" ht="14.25" hidden="1"/>
    <row r="3902" ht="14.25" hidden="1"/>
    <row r="3903" ht="14.25" hidden="1"/>
    <row r="3904" ht="14.25" hidden="1"/>
    <row r="3905" ht="14.25" hidden="1"/>
    <row r="3906" ht="14.25" hidden="1"/>
    <row r="3907" ht="14.25" hidden="1"/>
    <row r="3908" ht="14.25" hidden="1"/>
    <row r="3909" ht="14.25" hidden="1"/>
    <row r="3910" ht="14.25" hidden="1"/>
    <row r="3911" ht="14.25" hidden="1"/>
    <row r="3912" ht="14.25" hidden="1"/>
    <row r="3913" ht="14.25" hidden="1"/>
    <row r="3914" ht="14.25" hidden="1"/>
    <row r="3915" ht="14.25" hidden="1"/>
    <row r="3916" ht="14.25" hidden="1"/>
    <row r="3917" ht="14.25" hidden="1"/>
    <row r="3918" ht="14.25" hidden="1"/>
    <row r="3919" ht="14.25" hidden="1"/>
    <row r="3920" ht="14.25" hidden="1"/>
    <row r="3921" ht="14.25" hidden="1"/>
    <row r="3922" ht="14.25" hidden="1"/>
    <row r="3923" ht="14.25" hidden="1"/>
    <row r="3924" ht="14.25" hidden="1"/>
    <row r="3925" ht="14.25" hidden="1"/>
    <row r="3926" ht="14.25" hidden="1"/>
    <row r="3927" ht="14.25" hidden="1"/>
    <row r="3928" ht="14.25" hidden="1"/>
    <row r="3929" ht="14.25" hidden="1"/>
    <row r="3930" ht="14.25" hidden="1"/>
    <row r="3931" ht="14.25" hidden="1"/>
    <row r="3932" ht="14.25" hidden="1"/>
    <row r="3933" ht="14.25" hidden="1"/>
    <row r="3934" ht="14.25" hidden="1"/>
    <row r="3935" ht="14.25" hidden="1"/>
    <row r="3936" ht="14.25" hidden="1"/>
    <row r="3937" ht="14.25" hidden="1"/>
    <row r="3938" ht="14.25" hidden="1"/>
    <row r="3939" ht="14.25" hidden="1"/>
    <row r="3940" ht="14.25" hidden="1"/>
    <row r="3941" ht="14.25" hidden="1"/>
    <row r="3942" ht="14.25" hidden="1"/>
    <row r="3943" ht="14.25" hidden="1"/>
    <row r="3944" ht="14.25" hidden="1"/>
    <row r="3945" ht="14.25" hidden="1"/>
    <row r="3946" ht="14.25" hidden="1"/>
    <row r="3947" ht="14.25" hidden="1"/>
    <row r="3948" ht="14.25" hidden="1"/>
    <row r="3949" ht="14.25" hidden="1"/>
    <row r="3950" ht="14.25" hidden="1"/>
    <row r="3951" ht="14.25" hidden="1"/>
    <row r="3952" ht="14.25" hidden="1"/>
    <row r="3953" ht="14.25" hidden="1"/>
    <row r="3954" ht="14.25" hidden="1"/>
    <row r="3955" ht="14.25" hidden="1"/>
    <row r="3956" ht="14.25" hidden="1"/>
    <row r="3957" ht="14.25" hidden="1"/>
    <row r="3958" ht="14.25" hidden="1"/>
    <row r="3959" ht="14.25" hidden="1"/>
    <row r="3960" ht="14.25" hidden="1"/>
    <row r="3961" ht="14.25" hidden="1"/>
    <row r="3962" ht="14.25" hidden="1"/>
    <row r="3963" ht="14.25" hidden="1"/>
    <row r="3964" ht="14.25" hidden="1"/>
    <row r="3965" ht="14.25" hidden="1"/>
    <row r="3966" ht="14.25" hidden="1"/>
    <row r="3967" ht="14.25" hidden="1"/>
    <row r="3968" ht="14.25" hidden="1"/>
    <row r="3969" ht="14.25" hidden="1"/>
    <row r="3970" ht="14.25" hidden="1"/>
    <row r="3971" ht="14.25" hidden="1"/>
    <row r="3972" ht="14.25" hidden="1"/>
    <row r="3973" ht="14.25" hidden="1"/>
    <row r="3974" ht="14.25" hidden="1"/>
    <row r="3975" ht="14.25" hidden="1"/>
    <row r="3976" ht="14.25" hidden="1"/>
    <row r="3977" ht="14.25" hidden="1"/>
    <row r="3978" ht="14.25" hidden="1"/>
    <row r="3979" ht="14.25" hidden="1"/>
    <row r="3980" ht="14.25" hidden="1"/>
    <row r="3981" ht="14.25" hidden="1"/>
    <row r="3982" ht="14.25" hidden="1"/>
    <row r="3983" ht="14.25" hidden="1"/>
    <row r="3984" ht="14.25" hidden="1"/>
    <row r="3985" ht="14.25" hidden="1"/>
    <row r="3986" ht="14.25" hidden="1"/>
    <row r="3987" ht="14.25" hidden="1"/>
    <row r="3988" ht="14.25" hidden="1"/>
    <row r="3989" ht="14.25" hidden="1"/>
    <row r="3990" ht="14.25" hidden="1"/>
    <row r="3991" ht="14.25" hidden="1"/>
    <row r="3992" ht="14.25" hidden="1"/>
    <row r="3993" ht="14.25" hidden="1"/>
    <row r="3994" ht="14.25" hidden="1"/>
    <row r="3995" ht="14.25" hidden="1"/>
    <row r="3996" ht="14.25" hidden="1"/>
    <row r="3997" ht="14.25" hidden="1"/>
    <row r="3998" ht="14.25" hidden="1"/>
    <row r="3999" ht="14.25" hidden="1"/>
    <row r="4000" ht="14.25" hidden="1"/>
    <row r="4001" ht="14.25" hidden="1"/>
    <row r="4002" ht="14.25" hidden="1"/>
    <row r="4003" ht="14.25" hidden="1"/>
    <row r="4004" ht="14.25" hidden="1"/>
    <row r="4005" ht="14.25" hidden="1"/>
    <row r="4006" ht="14.25" hidden="1"/>
    <row r="4007" ht="14.25" hidden="1"/>
    <row r="4008" ht="14.25" hidden="1"/>
    <row r="4009" ht="14.25" hidden="1"/>
    <row r="4010" ht="14.25" hidden="1"/>
    <row r="4011" ht="14.25" hidden="1"/>
    <row r="4012" ht="14.25" hidden="1"/>
    <row r="4013" ht="14.25" hidden="1"/>
    <row r="4014" ht="14.25" hidden="1"/>
    <row r="4015" ht="14.25" hidden="1"/>
    <row r="4016" ht="14.25" hidden="1"/>
    <row r="4017" ht="14.25" hidden="1"/>
    <row r="4018" ht="14.25" hidden="1"/>
    <row r="4019" ht="14.25" hidden="1"/>
    <row r="4020" ht="14.25" hidden="1"/>
    <row r="4021" ht="14.25" hidden="1"/>
    <row r="4022" ht="14.25" hidden="1"/>
    <row r="4023" ht="14.25" hidden="1"/>
    <row r="4024" ht="14.25" hidden="1"/>
    <row r="4025" ht="14.25" hidden="1"/>
    <row r="4026" ht="14.25" hidden="1"/>
    <row r="4027" ht="14.25" hidden="1"/>
    <row r="4028" ht="14.25" hidden="1"/>
    <row r="4029" ht="14.25" hidden="1"/>
    <row r="4030" ht="14.25" hidden="1"/>
    <row r="4031" ht="14.25" hidden="1"/>
    <row r="4032" ht="14.25" hidden="1"/>
    <row r="4033" ht="14.25" hidden="1"/>
    <row r="4034" ht="14.25" hidden="1"/>
    <row r="4035" ht="14.25" hidden="1"/>
    <row r="4036" ht="14.25" hidden="1"/>
    <row r="4037" ht="14.25" hidden="1"/>
    <row r="4038" ht="14.25" hidden="1"/>
    <row r="4039" ht="14.25" hidden="1"/>
    <row r="4040" ht="14.25" hidden="1"/>
    <row r="4041" ht="14.25" hidden="1"/>
    <row r="4042" ht="14.25" hidden="1"/>
    <row r="4043" ht="14.25" hidden="1"/>
    <row r="4044" ht="14.25" hidden="1"/>
    <row r="4045" ht="14.25" hidden="1"/>
    <row r="4046" ht="14.25" hidden="1"/>
    <row r="4047" ht="14.25" hidden="1"/>
    <row r="4048" ht="14.25" hidden="1"/>
    <row r="4049" ht="14.25" hidden="1"/>
    <row r="4050" ht="14.25" hidden="1"/>
    <row r="4051" ht="14.25" hidden="1"/>
    <row r="4052" ht="14.25" hidden="1"/>
    <row r="4053" ht="14.25" hidden="1"/>
    <row r="4054" ht="14.25" hidden="1"/>
    <row r="4055" ht="14.25" hidden="1"/>
    <row r="4056" ht="14.25" hidden="1"/>
    <row r="4057" ht="14.25" hidden="1"/>
    <row r="4058" ht="14.25" hidden="1"/>
    <row r="4059" ht="14.25" hidden="1"/>
    <row r="4060" ht="14.25" hidden="1"/>
    <row r="4061" ht="14.25" hidden="1"/>
    <row r="4062" ht="14.25" hidden="1"/>
    <row r="4063" ht="14.25" hidden="1"/>
    <row r="4064" ht="14.25" hidden="1"/>
    <row r="4065" ht="14.25" hidden="1"/>
    <row r="4066" ht="14.25" hidden="1"/>
    <row r="4067" ht="14.25" hidden="1"/>
    <row r="4068" ht="14.25" hidden="1"/>
    <row r="4069" ht="14.25" hidden="1"/>
    <row r="4070" ht="14.25" hidden="1"/>
    <row r="4071" ht="14.25" hidden="1"/>
    <row r="4072" ht="14.25" hidden="1"/>
    <row r="4073" ht="14.25" hidden="1"/>
    <row r="4074" ht="14.25" hidden="1"/>
    <row r="4075" ht="14.25" hidden="1"/>
    <row r="4076" ht="14.25" hidden="1"/>
    <row r="4077" ht="14.25" hidden="1"/>
    <row r="4078" ht="14.25" hidden="1"/>
    <row r="4079" ht="14.25" hidden="1"/>
    <row r="4080" ht="14.25" hidden="1"/>
    <row r="4081" ht="14.25" hidden="1"/>
    <row r="4082" ht="14.25" hidden="1"/>
    <row r="4083" ht="14.25" hidden="1"/>
    <row r="4084" ht="14.25" hidden="1"/>
    <row r="4085" ht="14.25" hidden="1"/>
    <row r="4086" ht="14.25" hidden="1"/>
    <row r="4087" ht="14.25" hidden="1"/>
    <row r="4088" ht="14.25" hidden="1"/>
    <row r="4089" ht="14.25" hidden="1"/>
    <row r="4090" ht="14.25" hidden="1"/>
    <row r="4091" ht="14.25" hidden="1"/>
    <row r="4092" ht="14.25" hidden="1"/>
    <row r="4093" ht="14.25" hidden="1"/>
    <row r="4094" ht="14.25" hidden="1"/>
    <row r="4095" ht="14.25" hidden="1"/>
    <row r="4096" ht="14.25" hidden="1"/>
    <row r="4097" ht="14.25" hidden="1"/>
    <row r="4098" ht="14.25" hidden="1"/>
    <row r="4099" ht="14.25" hidden="1"/>
    <row r="4100" ht="14.25" hidden="1"/>
    <row r="4101" ht="14.25" hidden="1"/>
    <row r="4102" ht="14.25" hidden="1"/>
    <row r="4103" ht="14.25" hidden="1"/>
    <row r="4104" ht="14.25" hidden="1"/>
    <row r="4105" ht="14.25" hidden="1"/>
    <row r="4106" ht="14.25" hidden="1"/>
    <row r="4107" ht="14.25" hidden="1"/>
    <row r="4108" ht="14.25" hidden="1"/>
    <row r="4109" ht="14.25" hidden="1"/>
    <row r="4110" ht="14.25" hidden="1"/>
    <row r="4111" ht="14.25" hidden="1"/>
    <row r="4112" ht="14.25" hidden="1"/>
    <row r="4113" ht="14.25" hidden="1"/>
    <row r="4114" ht="14.25" hidden="1"/>
    <row r="4115" ht="14.25" hidden="1"/>
    <row r="4116" ht="14.25" hidden="1"/>
    <row r="4117" ht="14.25" hidden="1"/>
    <row r="4118" ht="14.25" hidden="1"/>
    <row r="4119" ht="14.25" hidden="1"/>
    <row r="4120" ht="14.25" hidden="1"/>
    <row r="4121" ht="14.25" hidden="1"/>
    <row r="4122" ht="14.25" hidden="1"/>
    <row r="4123" ht="14.25" hidden="1"/>
    <row r="4124" ht="14.25" hidden="1"/>
    <row r="4125" ht="14.25" hidden="1"/>
    <row r="4126" ht="14.25" hidden="1"/>
    <row r="4127" ht="14.25" hidden="1"/>
    <row r="4128" ht="14.25" hidden="1"/>
    <row r="4129" ht="14.25" hidden="1"/>
    <row r="4130" ht="14.25" hidden="1"/>
    <row r="4131" ht="14.25" hidden="1"/>
    <row r="4132" ht="14.25" hidden="1"/>
    <row r="4133" ht="14.25" hidden="1"/>
    <row r="4134" ht="14.25" hidden="1"/>
    <row r="4135" ht="14.25" hidden="1"/>
    <row r="4136" ht="14.25" hidden="1"/>
    <row r="4137" ht="14.25" hidden="1"/>
    <row r="4138" ht="14.25" hidden="1"/>
    <row r="4139" ht="14.25" hidden="1"/>
    <row r="4140" ht="14.25" hidden="1"/>
    <row r="4141" ht="14.25" hidden="1"/>
    <row r="4142" ht="14.25" hidden="1"/>
    <row r="4143" ht="14.25" hidden="1"/>
    <row r="4144" ht="14.25" hidden="1"/>
    <row r="4145" ht="14.25" hidden="1"/>
    <row r="4146" ht="14.25" hidden="1"/>
    <row r="4147" ht="14.25" hidden="1"/>
    <row r="4148" ht="14.25" hidden="1"/>
    <row r="4149" ht="14.25" hidden="1"/>
    <row r="4150" ht="14.25" hidden="1"/>
    <row r="4151" ht="14.25" hidden="1"/>
    <row r="4152" ht="14.25" hidden="1"/>
    <row r="4153" ht="14.25" hidden="1"/>
    <row r="4154" ht="14.25" hidden="1"/>
    <row r="4155" ht="14.25" hidden="1"/>
    <row r="4156" ht="14.25" hidden="1"/>
    <row r="4157" ht="14.25" hidden="1"/>
    <row r="4158" ht="14.25" hidden="1"/>
    <row r="4159" ht="14.25" hidden="1"/>
    <row r="4160" ht="14.25" hidden="1"/>
    <row r="4161" ht="14.25" hidden="1"/>
    <row r="4162" ht="14.25" hidden="1"/>
    <row r="4163" ht="14.25" hidden="1"/>
    <row r="4164" ht="14.25" hidden="1"/>
    <row r="4165" ht="14.25" hidden="1"/>
    <row r="4166" ht="14.25" hidden="1"/>
    <row r="4167" ht="14.25" hidden="1"/>
    <row r="4168" ht="14.25" hidden="1"/>
    <row r="4169" ht="14.25" hidden="1"/>
    <row r="4170" ht="14.25" hidden="1"/>
    <row r="4171" ht="14.25" hidden="1"/>
    <row r="4172" ht="14.25" hidden="1"/>
    <row r="4173" ht="14.25" hidden="1"/>
    <row r="4174" ht="14.25" hidden="1"/>
    <row r="4175" ht="14.25" hidden="1"/>
    <row r="4176" ht="14.25" hidden="1"/>
    <row r="4177" ht="14.25" hidden="1"/>
    <row r="4178" ht="14.25" hidden="1"/>
    <row r="4179" ht="14.25" hidden="1"/>
    <row r="4180" ht="14.25" hidden="1"/>
    <row r="4181" ht="14.25" hidden="1"/>
    <row r="4182" ht="14.25" hidden="1"/>
    <row r="4183" ht="14.25" hidden="1"/>
    <row r="4184" ht="14.25" hidden="1"/>
    <row r="4185" ht="14.25" hidden="1"/>
    <row r="4186" ht="14.25" hidden="1"/>
    <row r="4187" ht="14.25" hidden="1"/>
    <row r="4188" ht="14.25" hidden="1"/>
    <row r="4189" ht="14.25" hidden="1"/>
    <row r="4190" ht="14.25" hidden="1"/>
    <row r="4191" ht="14.25" hidden="1"/>
    <row r="4192" ht="14.25" hidden="1"/>
    <row r="4193" ht="14.25" hidden="1"/>
    <row r="4194" ht="14.25" hidden="1"/>
    <row r="4195" ht="14.25" hidden="1"/>
    <row r="4196" ht="14.25" hidden="1"/>
    <row r="4197" ht="14.25" hidden="1"/>
    <row r="4198" ht="14.25" hidden="1"/>
    <row r="4199" ht="14.25" hidden="1"/>
    <row r="4200" ht="14.25" hidden="1"/>
    <row r="4201" ht="14.25" hidden="1"/>
    <row r="4202" ht="14.25" hidden="1"/>
    <row r="4203" ht="14.25" hidden="1"/>
    <row r="4204" ht="14.25" hidden="1"/>
    <row r="4205" ht="14.25" hidden="1"/>
    <row r="4206" ht="14.25" hidden="1"/>
    <row r="4207" ht="14.25" hidden="1"/>
    <row r="4208" ht="14.25" hidden="1"/>
    <row r="4209" ht="14.25" hidden="1"/>
    <row r="4210" ht="14.25" hidden="1"/>
    <row r="4211" ht="14.25" hidden="1"/>
    <row r="4212" ht="14.25" hidden="1"/>
    <row r="4213" ht="14.25" hidden="1"/>
    <row r="4214" ht="14.25" hidden="1"/>
    <row r="4215" ht="14.25" hidden="1"/>
    <row r="4216" ht="14.25" hidden="1"/>
    <row r="4217" ht="14.25" hidden="1"/>
    <row r="4218" ht="14.25" hidden="1"/>
    <row r="4219" ht="14.25" hidden="1"/>
    <row r="4220" ht="14.25" hidden="1"/>
    <row r="4221" ht="14.25" hidden="1"/>
    <row r="4222" ht="14.25" hidden="1"/>
    <row r="4223" ht="14.25" hidden="1"/>
    <row r="4224" ht="14.25" hidden="1"/>
    <row r="4225" ht="14.25" hidden="1"/>
    <row r="4226" ht="14.25" hidden="1"/>
    <row r="4227" ht="14.25" hidden="1"/>
    <row r="4228" ht="14.25" hidden="1"/>
    <row r="4229" ht="14.25" hidden="1"/>
    <row r="4230" ht="14.25" hidden="1"/>
    <row r="4231" ht="14.25" hidden="1"/>
    <row r="4232" ht="14.25" hidden="1"/>
    <row r="4233" ht="14.25" hidden="1"/>
    <row r="4234" ht="14.25" hidden="1"/>
    <row r="4235" ht="14.25" hidden="1"/>
    <row r="4236" ht="14.25" hidden="1"/>
    <row r="4237" ht="14.25" hidden="1"/>
    <row r="4238" ht="14.25" hidden="1"/>
    <row r="4239" ht="14.25" hidden="1"/>
    <row r="4240" ht="14.25" hidden="1"/>
    <row r="4241" ht="14.25" hidden="1"/>
    <row r="4242" ht="14.25" hidden="1"/>
    <row r="4243" ht="14.25" hidden="1"/>
    <row r="4244" ht="14.25" hidden="1"/>
    <row r="4245" ht="14.25" hidden="1"/>
    <row r="4246" ht="14.25" hidden="1"/>
    <row r="4247" ht="14.25" hidden="1"/>
    <row r="4248" ht="14.25" hidden="1"/>
    <row r="4249" ht="14.25" hidden="1"/>
    <row r="4250" ht="14.25" hidden="1"/>
    <row r="4251" ht="14.25" hidden="1"/>
    <row r="4252" ht="14.25" hidden="1"/>
    <row r="4253" ht="14.25" hidden="1"/>
    <row r="4254" ht="14.25" hidden="1"/>
    <row r="4255" ht="14.25" hidden="1"/>
    <row r="4256" ht="14.25" hidden="1"/>
    <row r="4257" ht="14.25" hidden="1"/>
    <row r="4258" ht="14.25" hidden="1"/>
    <row r="4259" ht="14.25" hidden="1"/>
    <row r="4260" ht="14.25" hidden="1"/>
    <row r="4261" ht="14.25" hidden="1"/>
    <row r="4262" ht="14.25" hidden="1"/>
    <row r="4263" ht="14.25" hidden="1"/>
    <row r="4264" ht="14.25" hidden="1"/>
    <row r="4265" ht="14.25" hidden="1"/>
    <row r="4266" ht="14.25" hidden="1"/>
    <row r="4267" ht="14.25" hidden="1"/>
    <row r="4268" ht="14.25" hidden="1"/>
    <row r="4269" ht="14.25" hidden="1"/>
    <row r="4270" ht="14.25" hidden="1"/>
    <row r="4271" ht="14.25" hidden="1"/>
    <row r="4272" ht="14.25" hidden="1"/>
    <row r="4273" ht="14.25" hidden="1"/>
    <row r="4274" ht="14.25" hidden="1"/>
    <row r="4275" ht="14.25" hidden="1"/>
    <row r="4276" ht="14.25" hidden="1"/>
    <row r="4277" ht="14.25" hidden="1"/>
    <row r="4278" ht="14.25" hidden="1"/>
    <row r="4279" ht="14.25" hidden="1"/>
    <row r="4280" ht="14.25" hidden="1"/>
    <row r="4281" ht="14.25" hidden="1"/>
    <row r="4282" ht="14.25" hidden="1"/>
    <row r="4283" ht="14.25" hidden="1"/>
    <row r="4284" ht="14.25" hidden="1"/>
    <row r="4285" ht="14.25" hidden="1"/>
    <row r="4286" ht="14.25" hidden="1"/>
    <row r="4287" ht="14.25" hidden="1"/>
    <row r="4288" ht="14.25" hidden="1"/>
    <row r="4289" ht="14.25" hidden="1"/>
    <row r="4290" ht="14.25" hidden="1"/>
    <row r="4291" ht="14.25" hidden="1"/>
    <row r="4292" ht="14.25" hidden="1"/>
    <row r="4293" ht="14.25" hidden="1"/>
    <row r="4294" ht="14.25" hidden="1"/>
    <row r="4295" ht="14.25" hidden="1"/>
    <row r="4296" ht="14.25" hidden="1"/>
    <row r="4297" ht="14.25" hidden="1"/>
    <row r="4298" ht="14.25" hidden="1"/>
    <row r="4299" ht="14.25" hidden="1"/>
    <row r="4300" ht="14.25" hidden="1"/>
    <row r="4301" ht="14.25" hidden="1"/>
    <row r="4302" ht="14.25" hidden="1"/>
    <row r="4303" ht="14.25" hidden="1"/>
    <row r="4304" ht="14.25" hidden="1"/>
    <row r="4305" ht="14.25" hidden="1"/>
    <row r="4306" ht="14.25" hidden="1"/>
    <row r="4307" ht="14.25" hidden="1"/>
    <row r="4308" ht="14.25" hidden="1"/>
    <row r="4309" ht="14.25" hidden="1"/>
    <row r="4310" ht="14.25" hidden="1"/>
    <row r="4311" ht="14.25" hidden="1"/>
    <row r="4312" ht="14.25" hidden="1"/>
    <row r="4313" ht="14.25" hidden="1"/>
    <row r="4314" ht="14.25" hidden="1"/>
    <row r="4315" ht="14.25" hidden="1"/>
    <row r="4316" ht="14.25" hidden="1"/>
    <row r="4317" ht="14.25" hidden="1"/>
    <row r="4318" ht="14.25" hidden="1"/>
    <row r="4319" ht="14.25" hidden="1"/>
    <row r="4320" ht="14.25" hidden="1"/>
    <row r="4321" ht="14.25" hidden="1"/>
    <row r="4322" ht="14.25" hidden="1"/>
    <row r="4323" ht="14.25" hidden="1"/>
    <row r="4324" ht="14.25" hidden="1"/>
    <row r="4325" ht="14.25" hidden="1"/>
    <row r="4326" ht="14.25" hidden="1"/>
    <row r="4327" ht="14.25" hidden="1"/>
    <row r="4328" ht="14.25" hidden="1"/>
    <row r="4329" ht="14.25" hidden="1"/>
    <row r="4330" ht="14.25" hidden="1"/>
    <row r="4331" ht="14.25" hidden="1"/>
    <row r="4332" ht="14.25" hidden="1"/>
    <row r="4333" ht="14.25" hidden="1"/>
    <row r="4334" ht="14.25" hidden="1"/>
    <row r="4335" ht="14.25" hidden="1"/>
    <row r="4336" ht="14.25" hidden="1"/>
    <row r="4337" ht="14.25" hidden="1"/>
    <row r="4338" ht="14.25" hidden="1"/>
    <row r="4339" ht="14.25" hidden="1"/>
    <row r="4340" ht="14.25" hidden="1"/>
    <row r="4341" ht="14.25" hidden="1"/>
    <row r="4342" ht="14.25" hidden="1"/>
    <row r="4343" ht="14.25" hidden="1"/>
    <row r="4344" ht="14.25" hidden="1"/>
    <row r="4345" ht="14.25" hidden="1"/>
    <row r="4346" ht="14.25" hidden="1"/>
    <row r="4347" ht="14.25" hidden="1"/>
    <row r="4348" ht="14.25" hidden="1"/>
    <row r="4349" ht="14.25" hidden="1"/>
    <row r="4350" ht="14.25" hidden="1"/>
    <row r="4351" ht="14.25" hidden="1"/>
    <row r="4352" ht="14.25" hidden="1"/>
    <row r="4353" ht="14.25" hidden="1"/>
    <row r="4354" ht="14.25" hidden="1"/>
    <row r="4355" ht="14.25" hidden="1"/>
    <row r="4356" ht="14.25" hidden="1"/>
    <row r="4357" ht="14.25" hidden="1"/>
    <row r="4358" ht="14.25" hidden="1"/>
    <row r="4359" ht="14.25" hidden="1"/>
    <row r="4360" ht="14.25" hidden="1"/>
    <row r="4361" ht="14.25" hidden="1"/>
    <row r="4362" ht="14.25" hidden="1"/>
    <row r="4363" ht="14.25" hidden="1"/>
    <row r="4364" ht="14.25" hidden="1"/>
    <row r="4365" ht="14.25" hidden="1"/>
    <row r="4366" ht="14.25" hidden="1"/>
    <row r="4367" ht="14.25" hidden="1"/>
    <row r="4368" ht="14.25" hidden="1"/>
    <row r="4369" ht="14.25" hidden="1"/>
    <row r="4370" ht="14.25" hidden="1"/>
    <row r="4371" ht="14.25" hidden="1"/>
    <row r="4372" ht="14.25" hidden="1"/>
    <row r="4373" ht="14.25" hidden="1"/>
    <row r="4374" ht="14.25" hidden="1"/>
    <row r="4375" ht="14.25" hidden="1"/>
    <row r="4376" ht="14.25" hidden="1"/>
    <row r="4377" ht="14.25" hidden="1"/>
    <row r="4378" ht="14.25" hidden="1"/>
    <row r="4379" ht="14.25" hidden="1"/>
    <row r="4380" ht="14.25" hidden="1"/>
    <row r="4381" ht="14.25" hidden="1"/>
    <row r="4382" ht="14.25" hidden="1"/>
    <row r="4383" ht="14.25" hidden="1"/>
    <row r="4384" ht="14.25" hidden="1"/>
    <row r="4385" ht="14.25" hidden="1"/>
    <row r="4386" ht="14.25" hidden="1"/>
    <row r="4387" ht="14.25" hidden="1"/>
    <row r="4388" ht="14.25" hidden="1"/>
    <row r="4389" ht="14.25" hidden="1"/>
    <row r="4390" ht="14.25" hidden="1"/>
    <row r="4391" ht="14.25" hidden="1"/>
    <row r="4392" ht="14.25" hidden="1"/>
    <row r="4393" ht="14.25" hidden="1"/>
    <row r="4394" ht="14.25" hidden="1"/>
    <row r="4395" ht="14.25" hidden="1"/>
    <row r="4396" ht="14.25" hidden="1"/>
    <row r="4397" ht="14.25" hidden="1"/>
    <row r="4398" ht="14.25" hidden="1"/>
    <row r="4399" ht="14.25" hidden="1"/>
    <row r="4400" ht="14.25" hidden="1"/>
    <row r="4401" ht="14.25" hidden="1"/>
    <row r="4402" ht="14.25" hidden="1"/>
    <row r="4403" ht="14.25" hidden="1"/>
    <row r="4404" ht="14.25" hidden="1"/>
    <row r="4405" ht="14.25" hidden="1"/>
    <row r="4406" ht="14.25" hidden="1"/>
    <row r="4407" ht="14.25" hidden="1"/>
    <row r="4408" ht="14.25" hidden="1"/>
    <row r="4409" ht="14.25" hidden="1"/>
    <row r="4410" ht="14.25" hidden="1"/>
    <row r="4411" ht="14.25" hidden="1"/>
    <row r="4412" ht="14.25" hidden="1"/>
    <row r="4413" ht="14.25" hidden="1"/>
    <row r="4414" ht="14.25" hidden="1"/>
    <row r="4415" ht="14.25" hidden="1"/>
    <row r="4416" ht="14.25" hidden="1"/>
    <row r="4417" ht="14.25" hidden="1"/>
    <row r="4418" ht="14.25" hidden="1"/>
    <row r="4419" ht="14.25" hidden="1"/>
    <row r="4420" ht="14.25" hidden="1"/>
    <row r="4421" ht="14.25" hidden="1"/>
    <row r="4422" ht="14.25" hidden="1"/>
    <row r="4423" ht="14.25" hidden="1"/>
    <row r="4424" ht="14.25" hidden="1"/>
    <row r="4425" ht="14.25" hidden="1"/>
    <row r="4426" ht="14.25" hidden="1"/>
    <row r="4427" ht="14.25" hidden="1"/>
    <row r="4428" ht="14.25" hidden="1"/>
    <row r="4429" ht="14.25" hidden="1"/>
    <row r="4430" ht="14.25" hidden="1"/>
    <row r="4431" ht="14.25" hidden="1"/>
    <row r="4432" ht="14.25" hidden="1"/>
    <row r="4433" ht="14.25" hidden="1"/>
    <row r="4434" ht="14.25" hidden="1"/>
    <row r="4435" ht="14.25" hidden="1"/>
    <row r="4436" ht="14.25" hidden="1"/>
    <row r="4437" ht="14.25" hidden="1"/>
    <row r="4438" ht="14.25" hidden="1"/>
    <row r="4439" ht="14.25" hidden="1"/>
    <row r="4440" ht="14.25" hidden="1"/>
    <row r="4441" ht="14.25" hidden="1"/>
    <row r="4442" ht="14.25" hidden="1"/>
    <row r="4443" ht="14.25" hidden="1"/>
    <row r="4444" ht="14.25" hidden="1"/>
    <row r="4445" ht="14.25" hidden="1"/>
    <row r="4446" ht="14.25" hidden="1"/>
    <row r="4447" ht="14.25" hidden="1"/>
    <row r="4448" ht="14.25" hidden="1"/>
    <row r="4449" ht="14.25" hidden="1"/>
    <row r="4450" ht="14.25" hidden="1"/>
    <row r="4451" ht="14.25" hidden="1"/>
    <row r="4452" ht="14.25" hidden="1"/>
    <row r="4453" ht="14.25" hidden="1"/>
    <row r="4454" ht="14.25" hidden="1"/>
    <row r="4455" ht="14.25" hidden="1"/>
    <row r="4456" ht="14.25" hidden="1"/>
    <row r="4457" ht="14.25" hidden="1"/>
    <row r="4458" ht="14.25" hidden="1"/>
    <row r="4459" ht="14.25" hidden="1"/>
    <row r="4460" ht="14.25" hidden="1"/>
    <row r="4461" ht="14.25" hidden="1"/>
    <row r="4462" ht="14.25" hidden="1"/>
    <row r="4463" ht="14.25" hidden="1"/>
    <row r="4464" ht="14.25" hidden="1"/>
    <row r="4465" ht="14.25" hidden="1"/>
    <row r="4466" ht="14.25" hidden="1"/>
    <row r="4467" ht="14.25" hidden="1"/>
    <row r="4468" ht="14.25" hidden="1"/>
    <row r="4469" ht="14.25" hidden="1"/>
    <row r="4470" ht="14.25" hidden="1"/>
    <row r="4471" ht="14.25" hidden="1"/>
    <row r="4472" ht="14.25" hidden="1"/>
    <row r="4473" ht="14.25" hidden="1"/>
    <row r="4474" ht="14.25" hidden="1"/>
    <row r="4475" ht="14.25" hidden="1"/>
    <row r="4476" ht="14.25" hidden="1"/>
    <row r="4477" ht="14.25" hidden="1"/>
    <row r="4478" ht="14.25" hidden="1"/>
    <row r="4479" ht="14.25" hidden="1"/>
    <row r="4480" ht="14.25" hidden="1"/>
    <row r="4481" ht="14.25" hidden="1"/>
    <row r="4482" ht="14.25" hidden="1"/>
    <row r="4483" ht="14.25" hidden="1"/>
    <row r="4484" ht="14.25" hidden="1"/>
    <row r="4485" ht="14.25" hidden="1"/>
    <row r="4486" ht="14.25" hidden="1"/>
    <row r="4487" ht="14.25" hidden="1"/>
    <row r="4488" ht="14.25" hidden="1"/>
    <row r="4489" ht="14.25" hidden="1"/>
    <row r="4490" ht="14.25" hidden="1"/>
    <row r="4491" ht="14.25" hidden="1"/>
    <row r="4492" ht="14.25" hidden="1"/>
    <row r="4493" ht="14.25" hidden="1"/>
    <row r="4494" ht="14.25" hidden="1"/>
    <row r="4495" ht="14.25" hidden="1"/>
    <row r="4496" ht="14.25" hidden="1"/>
    <row r="4497" ht="14.25" hidden="1"/>
    <row r="4498" ht="14.25" hidden="1"/>
    <row r="4499" ht="14.25" hidden="1"/>
    <row r="4500" ht="14.25" hidden="1"/>
    <row r="4501" ht="14.25" hidden="1"/>
    <row r="4502" ht="14.25" hidden="1"/>
    <row r="4503" ht="14.25" hidden="1"/>
    <row r="4504" ht="14.25" hidden="1"/>
    <row r="4505" ht="14.25" hidden="1"/>
    <row r="4506" ht="14.25" hidden="1"/>
    <row r="4507" ht="14.25" hidden="1"/>
    <row r="4508" ht="14.25" hidden="1"/>
    <row r="4509" ht="14.25" hidden="1"/>
    <row r="4510" ht="14.25" hidden="1"/>
    <row r="4511" ht="14.25" hidden="1"/>
    <row r="4512" ht="14.25" hidden="1"/>
    <row r="4513" ht="14.25" hidden="1"/>
    <row r="4514" ht="14.25" hidden="1"/>
    <row r="4515" ht="14.25" hidden="1"/>
    <row r="4516" ht="14.25" hidden="1"/>
    <row r="4517" ht="14.25" hidden="1"/>
    <row r="4518" ht="14.25" hidden="1"/>
    <row r="4519" ht="14.25" hidden="1"/>
    <row r="4520" ht="14.25" hidden="1"/>
    <row r="4521" ht="14.25" hidden="1"/>
    <row r="4522" ht="14.25" hidden="1"/>
    <row r="4523" ht="14.25" hidden="1"/>
    <row r="4524" ht="14.25" hidden="1"/>
    <row r="4525" ht="14.25" hidden="1"/>
    <row r="4526" ht="14.25" hidden="1"/>
    <row r="4527" ht="14.25" hidden="1"/>
    <row r="4528" ht="14.25" hidden="1"/>
    <row r="4529" ht="14.25" hidden="1"/>
    <row r="4530" ht="14.25" hidden="1"/>
    <row r="4531" ht="14.25" hidden="1"/>
    <row r="4532" ht="14.25" hidden="1"/>
    <row r="4533" ht="14.25" hidden="1"/>
    <row r="4534" ht="14.25" hidden="1"/>
    <row r="4535" ht="14.25" hidden="1"/>
    <row r="4536" ht="14.25" hidden="1"/>
    <row r="4537" ht="14.25" hidden="1"/>
    <row r="4538" ht="14.25" hidden="1"/>
    <row r="4539" ht="14.25" hidden="1"/>
    <row r="4540" ht="14.25" hidden="1"/>
    <row r="4541" ht="14.25" hidden="1"/>
    <row r="4542" ht="14.25" hidden="1"/>
    <row r="4543" ht="14.25" hidden="1"/>
    <row r="4544" ht="14.25" hidden="1"/>
    <row r="4545" ht="14.25" hidden="1"/>
    <row r="4546" ht="14.25" hidden="1"/>
    <row r="4547" ht="14.25" hidden="1"/>
    <row r="4548" ht="14.25" hidden="1"/>
    <row r="4549" ht="14.25" hidden="1"/>
    <row r="4550" ht="14.25" hidden="1"/>
    <row r="4551" ht="14.25" hidden="1"/>
    <row r="4552" ht="14.25" hidden="1"/>
    <row r="4553" ht="14.25" hidden="1"/>
    <row r="4554" ht="14.25" hidden="1"/>
    <row r="4555" ht="14.25" hidden="1"/>
    <row r="4556" ht="14.25" hidden="1"/>
    <row r="4557" ht="14.25" hidden="1"/>
    <row r="4558" ht="14.25" hidden="1"/>
    <row r="4559" ht="14.25" hidden="1"/>
    <row r="4560" ht="14.25" hidden="1"/>
    <row r="4561" ht="14.25" hidden="1"/>
    <row r="4562" ht="14.25" hidden="1"/>
    <row r="4563" ht="14.25" hidden="1"/>
    <row r="4564" ht="14.25" hidden="1"/>
    <row r="4565" ht="14.25" hidden="1"/>
    <row r="4566" ht="14.25" hidden="1"/>
    <row r="4567" ht="14.25" hidden="1"/>
    <row r="4568" ht="14.25" hidden="1"/>
    <row r="4569" ht="14.25" hidden="1"/>
    <row r="4570" ht="14.25" hidden="1"/>
    <row r="4571" ht="14.25" hidden="1"/>
    <row r="4572" ht="14.25" hidden="1"/>
    <row r="4573" ht="14.25" hidden="1"/>
    <row r="4574" ht="14.25" hidden="1"/>
    <row r="4575" ht="14.25" hidden="1"/>
    <row r="4576" ht="14.25" hidden="1"/>
    <row r="4577" ht="14.25" hidden="1"/>
    <row r="4578" ht="14.25" hidden="1"/>
    <row r="4579" ht="14.25" hidden="1"/>
    <row r="4580" ht="14.25" hidden="1"/>
    <row r="4581" ht="14.25" hidden="1"/>
    <row r="4582" ht="14.25" hidden="1"/>
    <row r="4583" ht="14.25" hidden="1"/>
    <row r="4584" ht="14.25" hidden="1"/>
    <row r="4585" ht="14.25" hidden="1"/>
    <row r="4586" ht="14.25" hidden="1"/>
    <row r="4587" ht="14.25" hidden="1"/>
    <row r="4588" ht="14.25" hidden="1"/>
    <row r="4589" ht="14.25" hidden="1"/>
    <row r="4590" ht="14.25" hidden="1"/>
    <row r="4591" ht="14.25" hidden="1"/>
    <row r="4592" ht="14.25" hidden="1"/>
    <row r="4593" ht="14.25" hidden="1"/>
    <row r="4594" ht="14.25" hidden="1"/>
    <row r="4595" ht="14.25" hidden="1"/>
    <row r="4596" ht="14.25" hidden="1"/>
    <row r="4597" ht="14.25" hidden="1"/>
    <row r="4598" ht="14.25" hidden="1"/>
    <row r="4599" ht="14.25" hidden="1"/>
    <row r="4600" ht="14.25" hidden="1"/>
    <row r="4601" ht="14.25" hidden="1"/>
    <row r="4602" ht="14.25" hidden="1"/>
    <row r="4603" ht="14.25" hidden="1"/>
    <row r="4604" ht="14.25" hidden="1"/>
    <row r="4605" ht="14.25" hidden="1"/>
    <row r="4606" ht="14.25" hidden="1"/>
    <row r="4607" ht="14.25" hidden="1"/>
    <row r="4608" ht="14.25" hidden="1"/>
    <row r="4609" ht="14.25" hidden="1"/>
    <row r="4610" ht="14.25" hidden="1"/>
    <row r="4611" ht="14.25" hidden="1"/>
    <row r="4612" ht="14.25" hidden="1"/>
    <row r="4613" ht="14.25" hidden="1"/>
    <row r="4614" ht="14.25" hidden="1"/>
    <row r="4615" ht="14.25" hidden="1"/>
    <row r="4616" ht="14.25" hidden="1"/>
    <row r="4617" ht="14.25" hidden="1"/>
    <row r="4618" ht="14.25" hidden="1"/>
    <row r="4619" ht="14.25" hidden="1"/>
    <row r="4620" ht="14.25" hidden="1"/>
    <row r="4621" ht="14.25" hidden="1"/>
    <row r="4622" ht="14.25" hidden="1"/>
    <row r="4623" ht="14.25" hidden="1"/>
    <row r="4624" ht="14.25" hidden="1"/>
    <row r="4625" ht="14.25" hidden="1"/>
    <row r="4626" ht="14.25" hidden="1"/>
    <row r="4627" ht="14.25" hidden="1"/>
    <row r="4628" ht="14.25" hidden="1"/>
    <row r="4629" ht="14.25" hidden="1"/>
    <row r="4630" ht="14.25" hidden="1"/>
    <row r="4631" ht="14.25" hidden="1"/>
    <row r="4632" ht="14.25" hidden="1"/>
    <row r="4633" ht="14.25" hidden="1"/>
    <row r="4634" ht="14.25" hidden="1"/>
    <row r="4635" ht="14.25" hidden="1"/>
    <row r="4636" ht="14.25" hidden="1"/>
    <row r="4637" ht="14.25" hidden="1"/>
    <row r="4638" ht="14.25" hidden="1"/>
    <row r="4639" ht="14.25" hidden="1"/>
    <row r="4640" ht="14.25" hidden="1"/>
    <row r="4641" ht="14.25" hidden="1"/>
    <row r="4642" ht="14.25" hidden="1"/>
    <row r="4643" ht="14.25" hidden="1"/>
    <row r="4644" ht="14.25" hidden="1"/>
    <row r="4645" ht="14.25" hidden="1"/>
    <row r="4646" ht="14.25" hidden="1"/>
    <row r="4647" ht="14.25" hidden="1"/>
    <row r="4648" ht="14.25" hidden="1"/>
    <row r="4649" ht="14.25" hidden="1"/>
    <row r="4650" ht="14.25" hidden="1"/>
    <row r="4651" ht="14.25" hidden="1"/>
    <row r="4652" ht="14.25" hidden="1"/>
    <row r="4653" ht="14.25" hidden="1"/>
    <row r="4654" ht="14.25" hidden="1"/>
    <row r="4655" ht="14.25" hidden="1"/>
    <row r="4656" ht="14.25" hidden="1"/>
    <row r="4657" ht="14.25" hidden="1"/>
    <row r="4658" ht="14.25" hidden="1"/>
    <row r="4659" ht="14.25" hidden="1"/>
    <row r="4660" ht="14.25" hidden="1"/>
    <row r="4661" ht="14.25" hidden="1"/>
    <row r="4662" ht="14.25" hidden="1"/>
    <row r="4663" ht="14.25" hidden="1"/>
    <row r="4664" ht="14.25" hidden="1"/>
    <row r="4665" ht="14.25" hidden="1"/>
    <row r="4666" ht="14.25" hidden="1"/>
    <row r="4667" ht="14.25" hidden="1"/>
    <row r="4668" ht="14.25" hidden="1"/>
    <row r="4669" ht="14.25" hidden="1"/>
    <row r="4670" ht="14.25" hidden="1"/>
    <row r="4671" ht="14.25" hidden="1"/>
    <row r="4672" ht="14.25" hidden="1"/>
    <row r="4673" ht="14.25" hidden="1"/>
    <row r="4674" ht="14.25" hidden="1"/>
    <row r="4675" ht="14.25" hidden="1"/>
    <row r="4676" ht="14.25" hidden="1"/>
    <row r="4677" ht="14.25" hidden="1"/>
    <row r="4678" ht="14.25" hidden="1"/>
    <row r="4679" ht="14.25" hidden="1"/>
    <row r="4680" ht="14.25" hidden="1"/>
    <row r="4681" ht="14.25" hidden="1"/>
    <row r="4682" ht="14.25" hidden="1"/>
    <row r="4683" ht="14.25" hidden="1"/>
    <row r="4684" ht="14.25" hidden="1"/>
    <row r="4685" ht="14.25" hidden="1"/>
    <row r="4686" ht="14.25" hidden="1"/>
    <row r="4687" ht="14.25" hidden="1"/>
    <row r="4688" ht="14.25" hidden="1"/>
    <row r="4689" ht="14.25" hidden="1"/>
    <row r="4690" ht="14.25" hidden="1"/>
    <row r="4691" ht="14.25" hidden="1"/>
    <row r="4692" ht="14.25" hidden="1"/>
    <row r="4693" ht="14.25" hidden="1"/>
    <row r="4694" ht="14.25" hidden="1"/>
    <row r="4695" ht="14.25" hidden="1"/>
    <row r="4696" ht="14.25" hidden="1"/>
    <row r="4697" ht="14.25" hidden="1"/>
    <row r="4698" ht="14.25" hidden="1"/>
    <row r="4699" ht="14.25" hidden="1"/>
    <row r="4700" ht="14.25" hidden="1"/>
    <row r="4701" ht="14.25" hidden="1"/>
    <row r="4702" ht="14.25" hidden="1"/>
    <row r="4703" ht="14.25" hidden="1"/>
    <row r="4704" ht="14.25" hidden="1"/>
    <row r="4705" ht="14.25" hidden="1"/>
    <row r="4706" ht="14.25" hidden="1"/>
    <row r="4707" ht="14.25" hidden="1"/>
    <row r="4708" ht="14.25" hidden="1"/>
    <row r="4709" ht="14.25" hidden="1"/>
    <row r="4710" ht="14.25" hidden="1"/>
    <row r="4711" ht="14.25" hidden="1"/>
    <row r="4712" ht="14.25" hidden="1"/>
    <row r="4713" ht="14.25" hidden="1"/>
    <row r="4714" ht="14.25" hidden="1"/>
    <row r="4715" ht="14.25" hidden="1"/>
    <row r="4716" ht="14.25" hidden="1"/>
    <row r="4717" ht="14.25" hidden="1"/>
    <row r="4718" ht="14.25" hidden="1"/>
    <row r="4719" ht="14.25" hidden="1"/>
    <row r="4720" ht="14.25" hidden="1"/>
    <row r="4721" ht="14.25" hidden="1"/>
    <row r="4722" ht="14.25" hidden="1"/>
    <row r="4723" ht="14.25" hidden="1"/>
    <row r="4724" ht="14.25" hidden="1"/>
    <row r="4725" ht="14.25" hidden="1"/>
    <row r="4726" ht="14.25" hidden="1"/>
    <row r="4727" ht="14.25" hidden="1"/>
    <row r="4728" ht="14.25" hidden="1"/>
    <row r="4729" ht="14.25" hidden="1"/>
    <row r="4730" ht="14.25" hidden="1"/>
    <row r="4731" ht="14.25" hidden="1"/>
    <row r="4732" ht="14.25" hidden="1"/>
    <row r="4733" ht="14.25" hidden="1"/>
    <row r="4734" ht="14.25" hidden="1"/>
    <row r="4735" ht="14.25" hidden="1"/>
    <row r="4736" ht="14.25" hidden="1"/>
    <row r="4737" ht="14.25" hidden="1"/>
    <row r="4738" ht="14.25" hidden="1"/>
    <row r="4739" ht="14.25" hidden="1"/>
    <row r="4740" ht="14.25" hidden="1"/>
    <row r="4741" ht="14.25" hidden="1"/>
    <row r="4742" ht="14.25" hidden="1"/>
    <row r="4743" ht="14.25" hidden="1"/>
    <row r="4744" ht="14.25" hidden="1"/>
    <row r="4745" ht="14.25" hidden="1"/>
    <row r="4746" ht="14.25" hidden="1"/>
    <row r="4747" ht="14.25" hidden="1"/>
    <row r="4748" ht="14.25" hidden="1"/>
    <row r="4749" ht="14.25" hidden="1"/>
    <row r="4750" ht="14.25" hidden="1"/>
    <row r="4751" ht="14.25" hidden="1"/>
    <row r="4752" ht="14.25" hidden="1"/>
    <row r="4753" ht="14.25" hidden="1"/>
    <row r="4754" ht="14.25" hidden="1"/>
    <row r="4755" ht="14.25" hidden="1"/>
    <row r="4756" ht="14.25" hidden="1"/>
    <row r="4757" ht="14.25" hidden="1"/>
    <row r="4758" ht="14.25" hidden="1"/>
    <row r="4759" ht="14.25" hidden="1"/>
    <row r="4760" ht="14.25" hidden="1"/>
    <row r="4761" ht="14.25" hidden="1"/>
    <row r="4762" ht="14.25" hidden="1"/>
    <row r="4763" ht="14.25" hidden="1"/>
    <row r="4764" ht="14.25" hidden="1"/>
    <row r="4765" ht="14.25" hidden="1"/>
    <row r="4766" ht="14.25" hidden="1"/>
    <row r="4767" ht="14.25" hidden="1"/>
    <row r="4768" ht="14.25" hidden="1"/>
    <row r="4769" ht="14.25" hidden="1"/>
    <row r="4770" ht="14.25" hidden="1"/>
    <row r="4771" ht="14.25" hidden="1"/>
    <row r="4772" ht="14.25" hidden="1"/>
    <row r="4773" ht="14.25" hidden="1"/>
    <row r="4774" ht="14.25" hidden="1"/>
    <row r="4775" ht="14.25" hidden="1"/>
    <row r="4776" ht="14.25" hidden="1"/>
    <row r="4777" ht="14.25" hidden="1"/>
    <row r="4778" ht="14.25" hidden="1"/>
    <row r="4779" ht="14.25" hidden="1"/>
    <row r="4780" ht="14.25" hidden="1"/>
    <row r="4781" ht="14.25" hidden="1"/>
    <row r="4782" ht="14.25" hidden="1"/>
    <row r="4783" ht="14.25" hidden="1"/>
    <row r="4784" ht="14.25" hidden="1"/>
    <row r="4785" ht="14.25" hidden="1"/>
    <row r="4786" ht="14.25" hidden="1"/>
    <row r="4787" ht="14.25" hidden="1"/>
    <row r="4788" ht="14.25" hidden="1"/>
    <row r="4789" ht="14.25" hidden="1"/>
    <row r="4790" ht="14.25" hidden="1"/>
    <row r="4791" ht="14.25" hidden="1"/>
    <row r="4792" ht="14.25" hidden="1"/>
    <row r="4793" ht="14.25" hidden="1"/>
    <row r="4794" ht="14.25" hidden="1"/>
    <row r="4795" ht="14.25" hidden="1"/>
    <row r="4796" ht="14.25" hidden="1"/>
    <row r="4797" ht="14.25" hidden="1"/>
    <row r="4798" ht="14.25" hidden="1"/>
    <row r="4799" ht="14.25" hidden="1"/>
    <row r="4800" ht="14.25" hidden="1"/>
    <row r="4801" ht="14.25" hidden="1"/>
    <row r="4802" ht="14.25" hidden="1"/>
    <row r="4803" ht="14.25" hidden="1"/>
    <row r="4804" ht="14.25" hidden="1"/>
    <row r="4805" ht="14.25" hidden="1"/>
    <row r="4806" ht="14.25" hidden="1"/>
    <row r="4807" ht="14.25" hidden="1"/>
    <row r="4808" ht="14.25" hidden="1"/>
    <row r="4809" ht="14.25" hidden="1"/>
    <row r="4810" ht="14.25" hidden="1"/>
    <row r="4811" ht="14.25" hidden="1"/>
    <row r="4812" ht="14.25" hidden="1"/>
    <row r="4813" ht="14.25" hidden="1"/>
    <row r="4814" ht="14.25" hidden="1"/>
    <row r="4815" ht="14.25" hidden="1"/>
    <row r="4816" ht="14.25" hidden="1"/>
    <row r="4817" ht="14.25" hidden="1"/>
    <row r="4818" ht="14.25" hidden="1"/>
    <row r="4819" ht="14.25" hidden="1"/>
    <row r="4820" ht="14.25" hidden="1"/>
    <row r="4821" ht="14.25" hidden="1"/>
    <row r="4822" ht="14.25" hidden="1"/>
    <row r="4823" ht="14.25" hidden="1"/>
    <row r="4824" ht="14.25" hidden="1"/>
    <row r="4825" ht="14.25" hidden="1"/>
    <row r="4826" ht="14.25" hidden="1"/>
    <row r="4827" ht="14.25" hidden="1"/>
    <row r="4828" ht="14.25" hidden="1"/>
    <row r="4829" ht="14.25" hidden="1"/>
    <row r="4830" ht="14.25" hidden="1"/>
    <row r="4831" ht="14.25" hidden="1"/>
    <row r="4832" ht="14.25" hidden="1"/>
    <row r="4833" ht="14.25" hidden="1"/>
    <row r="4834" ht="14.25" hidden="1"/>
    <row r="4835" ht="14.25" hidden="1"/>
    <row r="4836" ht="14.25" hidden="1"/>
    <row r="4837" ht="14.25" hidden="1"/>
    <row r="4838" ht="14.25" hidden="1"/>
    <row r="4839" ht="14.25" hidden="1"/>
    <row r="4840" ht="14.25" hidden="1"/>
    <row r="4841" ht="14.25" hidden="1"/>
    <row r="4842" ht="14.25" hidden="1"/>
    <row r="4843" ht="14.25" hidden="1"/>
    <row r="4844" ht="14.25" hidden="1"/>
    <row r="4845" ht="14.25" hidden="1"/>
    <row r="4846" ht="14.25" hidden="1"/>
    <row r="4847" ht="14.25" hidden="1"/>
    <row r="4848" ht="14.25" hidden="1"/>
    <row r="4849" ht="14.25" hidden="1"/>
    <row r="4850" ht="14.25" hidden="1"/>
    <row r="4851" ht="14.25" hidden="1"/>
    <row r="4852" ht="14.25" hidden="1"/>
    <row r="4853" ht="14.25" hidden="1"/>
    <row r="4854" ht="14.25" hidden="1"/>
    <row r="4855" ht="14.25" hidden="1"/>
    <row r="4856" ht="14.25" hidden="1"/>
    <row r="4857" ht="14.25" hidden="1"/>
    <row r="4858" ht="14.25" hidden="1"/>
    <row r="4859" ht="14.25" hidden="1"/>
    <row r="4860" ht="14.25" hidden="1"/>
    <row r="4861" ht="14.25" hidden="1"/>
    <row r="4862" ht="14.25" hidden="1"/>
    <row r="4863" ht="14.25" hidden="1"/>
    <row r="4864" ht="14.25" hidden="1"/>
    <row r="4865" ht="14.25" hidden="1"/>
    <row r="4866" ht="14.25" hidden="1"/>
    <row r="4867" ht="14.25" hidden="1"/>
    <row r="4868" ht="14.25" hidden="1"/>
    <row r="4869" ht="14.25" hidden="1"/>
    <row r="4870" ht="14.25" hidden="1"/>
    <row r="4871" ht="14.25" hidden="1"/>
    <row r="4872" ht="14.25" hidden="1"/>
    <row r="4873" ht="14.25" hidden="1"/>
    <row r="4874" ht="14.25" hidden="1"/>
    <row r="4875" ht="14.25" hidden="1"/>
    <row r="4876" ht="14.25" hidden="1"/>
    <row r="4877" ht="14.25" hidden="1"/>
    <row r="4878" ht="14.25" hidden="1"/>
    <row r="4879" ht="14.25" hidden="1"/>
    <row r="4880" ht="14.25" hidden="1"/>
    <row r="4881" ht="14.25" hidden="1"/>
    <row r="4882" ht="14.25" hidden="1"/>
    <row r="4883" ht="14.25" hidden="1"/>
    <row r="4884" ht="14.25" hidden="1"/>
    <row r="4885" ht="14.25" hidden="1"/>
    <row r="4886" ht="14.25" hidden="1"/>
    <row r="4887" ht="14.25" hidden="1"/>
    <row r="4888" ht="14.25" hidden="1"/>
    <row r="4889" ht="14.25" hidden="1"/>
    <row r="4890" ht="14.25" hidden="1"/>
    <row r="4891" ht="14.25" hidden="1"/>
    <row r="4892" ht="14.25" hidden="1"/>
    <row r="4893" ht="14.25" hidden="1"/>
    <row r="4894" ht="14.25" hidden="1"/>
    <row r="4895" ht="14.25" hidden="1"/>
    <row r="4896" ht="14.25" hidden="1"/>
    <row r="4897" ht="14.25" hidden="1"/>
    <row r="4898" ht="14.25" hidden="1"/>
    <row r="4899" ht="14.25" hidden="1"/>
    <row r="4900" ht="14.25" hidden="1"/>
    <row r="4901" ht="14.25" hidden="1"/>
    <row r="4902" ht="14.25" hidden="1"/>
    <row r="4903" ht="14.25" hidden="1"/>
    <row r="4904" ht="14.25" hidden="1"/>
    <row r="4905" ht="14.25" hidden="1"/>
    <row r="4906" ht="14.25" hidden="1"/>
    <row r="4907" ht="14.25" hidden="1"/>
    <row r="4908" ht="14.25" hidden="1"/>
    <row r="4909" ht="14.25" hidden="1"/>
    <row r="4910" ht="14.25" hidden="1"/>
    <row r="4911" ht="14.25" hidden="1"/>
    <row r="4912" ht="14.25" hidden="1"/>
    <row r="4913" ht="14.25" hidden="1"/>
    <row r="4914" ht="14.25" hidden="1"/>
    <row r="4915" ht="14.25" hidden="1"/>
    <row r="4916" ht="14.25" hidden="1"/>
    <row r="4917" ht="14.25" hidden="1"/>
    <row r="4918" ht="14.25" hidden="1"/>
    <row r="4919" ht="14.25" hidden="1"/>
    <row r="4920" ht="14.25" hidden="1"/>
    <row r="4921" ht="14.25" hidden="1"/>
    <row r="4922" ht="14.25" hidden="1"/>
    <row r="4923" ht="14.25" hidden="1"/>
    <row r="4924" ht="14.25" hidden="1"/>
    <row r="4925" ht="14.25" hidden="1"/>
    <row r="4926" ht="14.25" hidden="1"/>
    <row r="4927" ht="14.25" hidden="1"/>
    <row r="4928" ht="14.25" hidden="1"/>
    <row r="4929" ht="14.25" hidden="1"/>
    <row r="4930" ht="14.25" hidden="1"/>
    <row r="4931" ht="14.25" hidden="1"/>
    <row r="4932" ht="14.25" hidden="1"/>
    <row r="4933" ht="14.25" hidden="1"/>
    <row r="4934" ht="14.25" hidden="1"/>
    <row r="4935" ht="14.25" hidden="1"/>
    <row r="4936" ht="14.25" hidden="1"/>
    <row r="4937" ht="14.25" hidden="1"/>
    <row r="4938" ht="14.25" hidden="1"/>
    <row r="4939" ht="14.25" hidden="1"/>
    <row r="4940" ht="14.25" hidden="1"/>
    <row r="4941" ht="14.25" hidden="1"/>
    <row r="4942" ht="14.25" hidden="1"/>
    <row r="4943" ht="14.25" hidden="1"/>
    <row r="4944" ht="14.25" hidden="1"/>
    <row r="4945" ht="14.25" hidden="1"/>
    <row r="4946" ht="14.25" hidden="1"/>
    <row r="4947" ht="14.25" hidden="1"/>
    <row r="4948" ht="14.25" hidden="1"/>
    <row r="4949" ht="14.25" hidden="1"/>
    <row r="4950" ht="14.25" hidden="1"/>
    <row r="4951" ht="14.25" hidden="1"/>
    <row r="4952" ht="14.25" hidden="1"/>
    <row r="4953" ht="14.25" hidden="1"/>
    <row r="4954" ht="14.25" hidden="1"/>
    <row r="4955" ht="14.25" hidden="1"/>
    <row r="4956" ht="14.25" hidden="1"/>
    <row r="4957" ht="14.25" hidden="1"/>
    <row r="4958" ht="14.25" hidden="1"/>
    <row r="4959" ht="14.25" hidden="1"/>
    <row r="4960" ht="14.25" hidden="1"/>
    <row r="4961" ht="14.25" hidden="1"/>
    <row r="4962" ht="14.25" hidden="1"/>
    <row r="4963" ht="14.25" hidden="1"/>
    <row r="4964" ht="14.25" hidden="1"/>
    <row r="4965" ht="14.25" hidden="1"/>
    <row r="4966" ht="14.25" hidden="1"/>
    <row r="4967" ht="14.25" hidden="1"/>
    <row r="4968" ht="14.25" hidden="1"/>
    <row r="4969" ht="14.25" hidden="1"/>
    <row r="4970" ht="14.25" hidden="1"/>
    <row r="4971" ht="14.25" hidden="1"/>
    <row r="4972" ht="14.25" hidden="1"/>
    <row r="4973" ht="14.25" hidden="1"/>
    <row r="4974" ht="14.25" hidden="1"/>
    <row r="4975" ht="14.25" hidden="1"/>
    <row r="4976" ht="14.25" hidden="1"/>
    <row r="4977" ht="14.25" hidden="1"/>
    <row r="4978" ht="14.25" hidden="1"/>
    <row r="4979" ht="14.25" hidden="1"/>
    <row r="4980" ht="14.25" hidden="1"/>
    <row r="4981" ht="14.25" hidden="1"/>
    <row r="4982" ht="14.25" hidden="1"/>
    <row r="4983" ht="14.25" hidden="1"/>
    <row r="4984" ht="14.25" hidden="1"/>
    <row r="4985" ht="14.25" hidden="1"/>
    <row r="4986" ht="14.25" hidden="1"/>
    <row r="4987" ht="14.25" hidden="1"/>
    <row r="4988" ht="14.25" hidden="1"/>
    <row r="4989" ht="14.25" hidden="1"/>
    <row r="4990" ht="14.25" hidden="1"/>
    <row r="4991" ht="14.25" hidden="1"/>
    <row r="4992" ht="14.25" hidden="1"/>
    <row r="4993" ht="14.25" hidden="1"/>
    <row r="4994" ht="14.25" hidden="1"/>
    <row r="4995" ht="14.25" hidden="1"/>
    <row r="4996" ht="14.25" hidden="1"/>
    <row r="4997" ht="14.25" hidden="1"/>
    <row r="4998" ht="14.25" hidden="1"/>
    <row r="4999" ht="14.25" hidden="1"/>
    <row r="5000" ht="14.25" hidden="1"/>
    <row r="5001" ht="14.25" hidden="1"/>
    <row r="5002" ht="14.25" hidden="1"/>
    <row r="5003" ht="14.25" hidden="1"/>
    <row r="5004" ht="14.25" hidden="1"/>
    <row r="5005" ht="14.25" hidden="1"/>
    <row r="5006" ht="14.25" hidden="1"/>
    <row r="5007" ht="14.25" hidden="1"/>
    <row r="5008" ht="14.25" hidden="1"/>
    <row r="5009" ht="14.25" hidden="1"/>
    <row r="5010" ht="14.25" hidden="1"/>
    <row r="5011" ht="14.25" hidden="1"/>
    <row r="5012" ht="14.25" hidden="1"/>
    <row r="5013" ht="14.25" hidden="1"/>
    <row r="5014" ht="14.25" hidden="1"/>
    <row r="5015" ht="14.25" hidden="1"/>
    <row r="5016" ht="14.25" hidden="1"/>
    <row r="5017" ht="14.25" hidden="1"/>
    <row r="5018" ht="14.25" hidden="1"/>
    <row r="5019" ht="14.25" hidden="1"/>
    <row r="5020" ht="14.25" hidden="1"/>
    <row r="5021" ht="14.25" hidden="1"/>
    <row r="5022" ht="14.25" hidden="1"/>
    <row r="5023" ht="14.25" hidden="1"/>
    <row r="5024" ht="14.25" hidden="1"/>
    <row r="5025" ht="14.25" hidden="1"/>
    <row r="5026" ht="14.25" hidden="1"/>
    <row r="5027" ht="14.25" hidden="1"/>
    <row r="5028" ht="14.25" hidden="1"/>
    <row r="5029" ht="14.25" hidden="1"/>
    <row r="5030" ht="14.25" hidden="1"/>
    <row r="5031" ht="14.25" hidden="1"/>
    <row r="5032" ht="14.25" hidden="1"/>
    <row r="5033" ht="14.25" hidden="1"/>
    <row r="5034" ht="14.25" hidden="1"/>
    <row r="5035" ht="14.25" hidden="1"/>
    <row r="5036" ht="14.25" hidden="1"/>
    <row r="5037" ht="14.25" hidden="1"/>
    <row r="5038" ht="14.25" hidden="1"/>
    <row r="5039" ht="14.25" hidden="1"/>
    <row r="5040" ht="14.25" hidden="1"/>
    <row r="5041" ht="14.25" hidden="1"/>
    <row r="5042" ht="14.25" hidden="1"/>
    <row r="5043" ht="14.25" hidden="1"/>
    <row r="5044" ht="14.25" hidden="1"/>
    <row r="5045" ht="14.25" hidden="1"/>
    <row r="5046" ht="14.25" hidden="1"/>
    <row r="5047" ht="14.25" hidden="1"/>
    <row r="5048" ht="14.25" hidden="1"/>
    <row r="5049" ht="14.25" hidden="1"/>
    <row r="5050" ht="14.25" hidden="1"/>
    <row r="5051" ht="14.25" hidden="1"/>
    <row r="5052" ht="14.25" hidden="1"/>
    <row r="5053" ht="14.25" hidden="1"/>
    <row r="5054" ht="14.25" hidden="1"/>
    <row r="5055" ht="14.25" hidden="1"/>
    <row r="5056" ht="14.25" hidden="1"/>
    <row r="5057" ht="14.25" hidden="1"/>
    <row r="5058" ht="14.25" hidden="1"/>
    <row r="5059" ht="14.25" hidden="1"/>
    <row r="5060" ht="14.25" hidden="1"/>
    <row r="5061" ht="14.25" hidden="1"/>
    <row r="5062" ht="14.25" hidden="1"/>
    <row r="5063" ht="14.25" hidden="1"/>
    <row r="5064" ht="14.25" hidden="1"/>
    <row r="5065" ht="14.25" hidden="1"/>
    <row r="5066" ht="14.25" hidden="1"/>
    <row r="5067" ht="14.25" hidden="1"/>
    <row r="5068" ht="14.25" hidden="1"/>
    <row r="5069" ht="14.25" hidden="1"/>
    <row r="5070" ht="14.25" hidden="1"/>
    <row r="5071" ht="14.25" hidden="1"/>
    <row r="5072" ht="14.25" hidden="1"/>
    <row r="5073" ht="14.25" hidden="1"/>
    <row r="5074" ht="14.25" hidden="1"/>
    <row r="5075" ht="14.25" hidden="1"/>
    <row r="5076" ht="14.25" hidden="1"/>
    <row r="5077" ht="14.25" hidden="1"/>
    <row r="5078" ht="14.25" hidden="1"/>
    <row r="5079" ht="14.25" hidden="1"/>
    <row r="5080" ht="14.25" hidden="1"/>
    <row r="5081" ht="14.25" hidden="1"/>
    <row r="5082" ht="14.25" hidden="1"/>
    <row r="5083" ht="14.25" hidden="1"/>
    <row r="5084" ht="14.25" hidden="1"/>
    <row r="5085" ht="14.25" hidden="1"/>
    <row r="5086" ht="14.25" hidden="1"/>
    <row r="5087" ht="14.25" hidden="1"/>
    <row r="5088" ht="14.25" hidden="1"/>
    <row r="5089" ht="14.25" hidden="1"/>
    <row r="5090" ht="14.25" hidden="1"/>
    <row r="5091" ht="14.25" hidden="1"/>
    <row r="5092" ht="14.25" hidden="1"/>
    <row r="5093" ht="14.25" hidden="1"/>
    <row r="5094" ht="14.25" hidden="1"/>
    <row r="5095" ht="14.25" hidden="1"/>
    <row r="5096" ht="14.25" hidden="1"/>
    <row r="5097" ht="14.25" hidden="1"/>
    <row r="5098" ht="14.25" hidden="1"/>
    <row r="5099" ht="14.25" hidden="1"/>
    <row r="5100" ht="14.25" hidden="1"/>
    <row r="5101" ht="14.25" hidden="1"/>
    <row r="5102" ht="14.25" hidden="1"/>
    <row r="5103" ht="14.25" hidden="1"/>
    <row r="5104" ht="14.25" hidden="1"/>
    <row r="5105" ht="14.25" hidden="1"/>
    <row r="5106" ht="14.25" hidden="1"/>
    <row r="5107" ht="14.25" hidden="1"/>
    <row r="5108" ht="14.25" hidden="1"/>
    <row r="5109" ht="14.25" hidden="1"/>
    <row r="5110" ht="14.25" hidden="1"/>
    <row r="5111" ht="14.25" hidden="1"/>
    <row r="5112" ht="14.25" hidden="1"/>
    <row r="5113" ht="14.25" hidden="1"/>
    <row r="5114" ht="14.25" hidden="1"/>
    <row r="5115" ht="14.25" hidden="1"/>
    <row r="5116" ht="14.25" hidden="1"/>
    <row r="5117" ht="14.25" hidden="1"/>
    <row r="5118" ht="14.25" hidden="1"/>
    <row r="5119" ht="14.25" hidden="1"/>
    <row r="5120" ht="14.25" hidden="1"/>
    <row r="5121" ht="14.25" hidden="1"/>
    <row r="5122" ht="14.25" hidden="1"/>
    <row r="5123" ht="14.25" hidden="1"/>
    <row r="5124" ht="14.25" hidden="1"/>
    <row r="5125" ht="14.25" hidden="1"/>
    <row r="5126" ht="14.25" hidden="1"/>
    <row r="5127" ht="14.25" hidden="1"/>
    <row r="5128" ht="14.25" hidden="1"/>
    <row r="5129" ht="14.25" hidden="1"/>
    <row r="5130" ht="14.25" hidden="1"/>
    <row r="5131" ht="14.25" hidden="1"/>
    <row r="5132" ht="14.25" hidden="1"/>
    <row r="5133" ht="14.25" hidden="1"/>
    <row r="5134" ht="14.25" hidden="1"/>
    <row r="5135" ht="14.25" hidden="1"/>
    <row r="5136" ht="14.25" hidden="1"/>
    <row r="5137" ht="14.25" hidden="1"/>
    <row r="5138" ht="14.25" hidden="1"/>
    <row r="5139" ht="14.25" hidden="1"/>
    <row r="5140" ht="14.25" hidden="1"/>
    <row r="5141" ht="14.25" hidden="1"/>
    <row r="5142" ht="14.25" hidden="1"/>
    <row r="5143" ht="14.25" hidden="1"/>
    <row r="5144" ht="14.25" hidden="1"/>
    <row r="5145" ht="14.25" hidden="1"/>
    <row r="5146" ht="14.25" hidden="1"/>
    <row r="5147" ht="14.25" hidden="1"/>
    <row r="5148" ht="14.25" hidden="1"/>
    <row r="5149" ht="14.25" hidden="1"/>
    <row r="5150" ht="14.25" hidden="1"/>
    <row r="5151" ht="14.25" hidden="1"/>
    <row r="5152" ht="14.25" hidden="1"/>
    <row r="5153" ht="14.25" hidden="1"/>
    <row r="5154" ht="14.25" hidden="1"/>
    <row r="5155" ht="14.25" hidden="1"/>
    <row r="5156" ht="14.25" hidden="1"/>
    <row r="5157" ht="14.25" hidden="1"/>
    <row r="5158" ht="14.25" hidden="1"/>
    <row r="5159" ht="14.25" hidden="1"/>
    <row r="5160" ht="14.25" hidden="1"/>
    <row r="5161" ht="14.25" hidden="1"/>
    <row r="5162" ht="14.25" hidden="1"/>
    <row r="5163" ht="14.25" hidden="1"/>
    <row r="5164" ht="14.25" hidden="1"/>
    <row r="5165" ht="14.25" hidden="1"/>
    <row r="5166" ht="14.25" hidden="1"/>
    <row r="5167" ht="14.25" hidden="1"/>
    <row r="5168" ht="14.25" hidden="1"/>
    <row r="5169" ht="14.25" hidden="1"/>
    <row r="5170" ht="14.25" hidden="1"/>
    <row r="5171" ht="14.25" hidden="1"/>
    <row r="5172" ht="14.25" hidden="1"/>
    <row r="5173" ht="14.25" hidden="1"/>
    <row r="5174" ht="14.25" hidden="1"/>
    <row r="5175" ht="14.25" hidden="1"/>
    <row r="5176" ht="14.25" hidden="1"/>
    <row r="5177" ht="14.25" hidden="1"/>
    <row r="5178" ht="14.25" hidden="1"/>
    <row r="5179" ht="14.25" hidden="1"/>
    <row r="5180" ht="14.25" hidden="1"/>
    <row r="5181" ht="14.25" hidden="1"/>
    <row r="5182" ht="14.25" hidden="1"/>
    <row r="5183" ht="14.25" hidden="1"/>
    <row r="5184" ht="14.25" hidden="1"/>
    <row r="5185" ht="14.25" hidden="1"/>
    <row r="5186" ht="14.25" hidden="1"/>
    <row r="5187" ht="14.25" hidden="1"/>
    <row r="5188" ht="14.25" hidden="1"/>
    <row r="5189" ht="14.25" hidden="1"/>
    <row r="5190" ht="14.25" hidden="1"/>
    <row r="5191" ht="14.25" hidden="1"/>
    <row r="5192" ht="14.25" hidden="1"/>
    <row r="5193" ht="14.25" hidden="1"/>
    <row r="5194" ht="14.25" hidden="1"/>
    <row r="5195" ht="14.25" hidden="1"/>
    <row r="5196" ht="14.25" hidden="1"/>
    <row r="5197" ht="14.25" hidden="1"/>
    <row r="5198" ht="14.25" hidden="1"/>
    <row r="5199" ht="14.25" hidden="1"/>
    <row r="5200" ht="14.25" hidden="1"/>
    <row r="5201" ht="14.25" hidden="1"/>
    <row r="5202" ht="14.25" hidden="1"/>
    <row r="5203" ht="14.25" hidden="1"/>
    <row r="5204" ht="14.25" hidden="1"/>
    <row r="5205" ht="14.25" hidden="1"/>
    <row r="5206" ht="14.25" hidden="1"/>
    <row r="5207" ht="14.25" hidden="1"/>
    <row r="5208" ht="14.25" hidden="1"/>
    <row r="5209" ht="14.25" hidden="1"/>
    <row r="5210" ht="14.25" hidden="1"/>
    <row r="5211" ht="14.25" hidden="1"/>
    <row r="5212" ht="14.25" hidden="1"/>
    <row r="5213" ht="14.25" hidden="1"/>
    <row r="5214" ht="14.25" hidden="1"/>
    <row r="5215" ht="14.25" hidden="1"/>
    <row r="5216" ht="14.25" hidden="1"/>
    <row r="5217" ht="14.25" hidden="1"/>
    <row r="5218" ht="14.25" hidden="1"/>
    <row r="5219" ht="14.25" hidden="1"/>
    <row r="5220" ht="14.25" hidden="1"/>
    <row r="5221" ht="14.25" hidden="1"/>
    <row r="5222" ht="14.25" hidden="1"/>
    <row r="5223" ht="14.25" hidden="1"/>
    <row r="5224" ht="14.25" hidden="1"/>
    <row r="5225" ht="14.25" hidden="1"/>
    <row r="5226" ht="14.25" hidden="1"/>
    <row r="5227" ht="14.25" hidden="1"/>
    <row r="5228" ht="14.25" hidden="1"/>
    <row r="5229" ht="14.25" hidden="1"/>
    <row r="5230" ht="14.25" hidden="1"/>
    <row r="5231" ht="14.25" hidden="1"/>
    <row r="5232" ht="14.25" hidden="1"/>
    <row r="5233" ht="14.25" hidden="1"/>
    <row r="5234" ht="14.25" hidden="1"/>
    <row r="5235" ht="14.25" hidden="1"/>
    <row r="5236" ht="14.25" hidden="1"/>
    <row r="5237" ht="14.25" hidden="1"/>
    <row r="5238" ht="14.25" hidden="1"/>
    <row r="5239" ht="14.25" hidden="1"/>
    <row r="5240" ht="14.25" hidden="1"/>
    <row r="5241" ht="14.25" hidden="1"/>
    <row r="5242" ht="14.25" hidden="1"/>
    <row r="5243" ht="14.25" hidden="1"/>
    <row r="5244" ht="14.25" hidden="1"/>
    <row r="5245" ht="14.25" hidden="1"/>
    <row r="5246" ht="14.25" hidden="1"/>
    <row r="5247" ht="14.25" hidden="1"/>
    <row r="5248" ht="14.25" hidden="1"/>
    <row r="5249" ht="14.25" hidden="1"/>
    <row r="5250" ht="14.25" hidden="1"/>
    <row r="5251" ht="14.25" hidden="1"/>
    <row r="5252" ht="14.25" hidden="1"/>
    <row r="5253" ht="14.25" hidden="1"/>
    <row r="5254" ht="14.25" hidden="1"/>
    <row r="5255" ht="14.25" hidden="1"/>
    <row r="5256" ht="14.25" hidden="1"/>
    <row r="5257" ht="14.25" hidden="1"/>
    <row r="5258" ht="14.25" hidden="1"/>
    <row r="5259" ht="14.25" hidden="1"/>
    <row r="5260" ht="14.25" hidden="1"/>
    <row r="5261" ht="14.25" hidden="1"/>
    <row r="5262" ht="14.25" hidden="1"/>
    <row r="5263" ht="14.25" hidden="1"/>
    <row r="5264" ht="14.25" hidden="1"/>
    <row r="5265" ht="14.25" hidden="1"/>
    <row r="5266" ht="14.25" hidden="1"/>
    <row r="5267" ht="14.25" hidden="1"/>
    <row r="5268" ht="14.25" hidden="1"/>
    <row r="5269" ht="14.25" hidden="1"/>
    <row r="5270" ht="14.25" hidden="1"/>
    <row r="5271" ht="14.25" hidden="1"/>
    <row r="5272" ht="14.25" hidden="1"/>
    <row r="5273" ht="14.25" hidden="1"/>
    <row r="5274" ht="14.25" hidden="1"/>
    <row r="5275" ht="14.25" hidden="1"/>
    <row r="5276" ht="14.25" hidden="1"/>
    <row r="5277" ht="14.25" hidden="1"/>
    <row r="5278" ht="14.25" hidden="1"/>
    <row r="5279" ht="14.25" hidden="1"/>
    <row r="5280" ht="14.25" hidden="1"/>
    <row r="5281" ht="14.25" hidden="1"/>
    <row r="5282" ht="14.25" hidden="1"/>
    <row r="5283" ht="14.25" hidden="1"/>
    <row r="5284" ht="14.25" hidden="1"/>
    <row r="5285" ht="14.25" hidden="1"/>
    <row r="5286" ht="14.25" hidden="1"/>
    <row r="5287" ht="14.25" hidden="1"/>
    <row r="5288" ht="14.25" hidden="1"/>
    <row r="5289" ht="14.25" hidden="1"/>
    <row r="5290" ht="14.25" hidden="1"/>
    <row r="5291" ht="14.25" hidden="1"/>
    <row r="5292" ht="14.25" hidden="1"/>
    <row r="5293" ht="14.25" hidden="1"/>
    <row r="5294" ht="14.25" hidden="1"/>
    <row r="5295" ht="14.25" hidden="1"/>
    <row r="5296" ht="14.25" hidden="1"/>
    <row r="5297" ht="14.25" hidden="1"/>
    <row r="5298" ht="14.25" hidden="1"/>
    <row r="5299" ht="14.25" hidden="1"/>
    <row r="5300" ht="14.25" hidden="1"/>
    <row r="5301" ht="14.25" hidden="1"/>
    <row r="5302" ht="14.25" hidden="1"/>
    <row r="5303" ht="14.25" hidden="1"/>
    <row r="5304" ht="14.25" hidden="1"/>
    <row r="5305" ht="14.25" hidden="1"/>
    <row r="5306" ht="14.25" hidden="1"/>
    <row r="5307" ht="14.25" hidden="1"/>
    <row r="5308" ht="14.25" hidden="1"/>
    <row r="5309" ht="14.25" hidden="1"/>
    <row r="5310" ht="14.25" hidden="1"/>
    <row r="5311" ht="14.25" hidden="1"/>
    <row r="5312" ht="14.25" hidden="1"/>
    <row r="5313" ht="14.25" hidden="1"/>
    <row r="5314" ht="14.25" hidden="1"/>
    <row r="5315" ht="14.25" hidden="1"/>
    <row r="5316" ht="14.25" hidden="1"/>
    <row r="5317" ht="14.25" hidden="1"/>
    <row r="5318" ht="14.25" hidden="1"/>
    <row r="5319" ht="14.25" hidden="1"/>
    <row r="5320" ht="14.25" hidden="1"/>
    <row r="5321" ht="14.25" hidden="1"/>
    <row r="5322" ht="14.25" hidden="1"/>
    <row r="5323" ht="14.25" hidden="1"/>
    <row r="5324" ht="14.25" hidden="1"/>
    <row r="5325" ht="14.25" hidden="1"/>
    <row r="5326" ht="14.25" hidden="1"/>
    <row r="5327" ht="14.25" hidden="1"/>
    <row r="5328" ht="14.25" hidden="1"/>
    <row r="5329" ht="14.25" hidden="1"/>
    <row r="5330" ht="14.25" hidden="1"/>
    <row r="5331" ht="14.25" hidden="1"/>
    <row r="5332" ht="14.25" hidden="1"/>
    <row r="5333" ht="14.25" hidden="1"/>
    <row r="5334" ht="14.25" hidden="1"/>
    <row r="5335" ht="14.25" hidden="1"/>
    <row r="5336" ht="14.25" hidden="1"/>
    <row r="5337" ht="14.25" hidden="1"/>
    <row r="5338" ht="14.25" hidden="1"/>
    <row r="5339" ht="14.25" hidden="1"/>
    <row r="5340" ht="14.25" hidden="1"/>
    <row r="5341" ht="14.25" hidden="1"/>
    <row r="5342" ht="14.25" hidden="1"/>
    <row r="5343" ht="14.25" hidden="1"/>
    <row r="5344" ht="14.25" hidden="1"/>
    <row r="5345" ht="14.25" hidden="1"/>
    <row r="5346" ht="14.25" hidden="1"/>
    <row r="5347" ht="14.25" hidden="1"/>
    <row r="5348" ht="14.25" hidden="1"/>
    <row r="5349" ht="14.25" hidden="1"/>
    <row r="5350" ht="14.25" hidden="1"/>
    <row r="5351" ht="14.25" hidden="1"/>
    <row r="5352" ht="14.25" hidden="1"/>
    <row r="5353" ht="14.25" hidden="1"/>
    <row r="5354" ht="14.25" hidden="1"/>
    <row r="5355" ht="14.25" hidden="1"/>
    <row r="5356" ht="14.25" hidden="1"/>
    <row r="5357" ht="14.25" hidden="1"/>
    <row r="5358" ht="14.25" hidden="1"/>
    <row r="5359" ht="14.25" hidden="1"/>
    <row r="5360" ht="14.25" hidden="1"/>
    <row r="5361" ht="14.25" hidden="1"/>
    <row r="5362" ht="14.25" hidden="1"/>
    <row r="5363" ht="14.25" hidden="1"/>
    <row r="5364" ht="14.25" hidden="1"/>
    <row r="5365" ht="14.25" hidden="1"/>
    <row r="5366" ht="14.25" hidden="1"/>
    <row r="5367" ht="14.25" hidden="1"/>
    <row r="5368" ht="14.25" hidden="1"/>
    <row r="5369" ht="14.25" hidden="1"/>
    <row r="5370" ht="14.25" hidden="1"/>
    <row r="5371" ht="14.25" hidden="1"/>
    <row r="5372" ht="14.25" hidden="1"/>
    <row r="5373" ht="14.25" hidden="1"/>
    <row r="5374" ht="14.25" hidden="1"/>
    <row r="5375" ht="14.25" hidden="1"/>
    <row r="5376" ht="14.25" hidden="1"/>
    <row r="5377" ht="14.25" hidden="1"/>
    <row r="5378" ht="14.25" hidden="1"/>
    <row r="5379" ht="14.25" hidden="1"/>
    <row r="5380" ht="14.25" hidden="1"/>
    <row r="5381" ht="14.25" hidden="1"/>
    <row r="5382" ht="14.25" hidden="1"/>
    <row r="5383" ht="14.25" hidden="1"/>
    <row r="5384" ht="14.25" hidden="1"/>
    <row r="5385" ht="14.25" hidden="1"/>
    <row r="5386" ht="14.25" hidden="1"/>
    <row r="5387" ht="14.25" hidden="1"/>
    <row r="5388" ht="14.25" hidden="1"/>
    <row r="5389" ht="14.25" hidden="1"/>
    <row r="5390" ht="14.25" hidden="1"/>
    <row r="5391" ht="14.25" hidden="1"/>
    <row r="5392" ht="14.25" hidden="1"/>
    <row r="5393" ht="14.25" hidden="1"/>
    <row r="5394" ht="14.25" hidden="1"/>
    <row r="5395" ht="14.25" hidden="1"/>
    <row r="5396" ht="14.25" hidden="1"/>
    <row r="5397" ht="14.25" hidden="1"/>
    <row r="5398" ht="14.25" hidden="1"/>
    <row r="5399" ht="14.25" hidden="1"/>
    <row r="5400" ht="14.25" hidden="1"/>
    <row r="5401" ht="14.25" hidden="1"/>
    <row r="5402" ht="14.25" hidden="1"/>
    <row r="5403" ht="14.25" hidden="1"/>
    <row r="5404" ht="14.25" hidden="1"/>
    <row r="5405" ht="14.25" hidden="1"/>
    <row r="5406" ht="14.25" hidden="1"/>
    <row r="5407" ht="14.25" hidden="1"/>
    <row r="5408" ht="14.25" hidden="1"/>
    <row r="5409" ht="14.25" hidden="1"/>
    <row r="5410" ht="14.25" hidden="1"/>
    <row r="5411" ht="14.25" hidden="1"/>
    <row r="5412" ht="14.25" hidden="1"/>
    <row r="5413" ht="14.25" hidden="1"/>
    <row r="5414" ht="14.25" hidden="1"/>
    <row r="5415" ht="14.25" hidden="1"/>
    <row r="5416" ht="14.25" hidden="1"/>
    <row r="5417" ht="14.25" hidden="1"/>
    <row r="5418" ht="14.25" hidden="1"/>
    <row r="5419" ht="14.25" hidden="1"/>
    <row r="5420" ht="14.25" hidden="1"/>
    <row r="5421" ht="14.25" hidden="1"/>
    <row r="5422" ht="14.25" hidden="1"/>
    <row r="5423" ht="14.25" hidden="1"/>
    <row r="5424" ht="14.25" hidden="1"/>
    <row r="5425" ht="14.25" hidden="1"/>
    <row r="5426" ht="14.25" hidden="1"/>
    <row r="5427" ht="14.25" hidden="1"/>
    <row r="5428" ht="14.25" hidden="1"/>
    <row r="5429" ht="14.25" hidden="1"/>
    <row r="5430" ht="14.25" hidden="1"/>
    <row r="5431" ht="14.25" hidden="1"/>
    <row r="5432" ht="14.25" hidden="1"/>
    <row r="5433" ht="14.25" hidden="1"/>
    <row r="5434" ht="14.25" hidden="1"/>
    <row r="5435" ht="14.25" hidden="1"/>
    <row r="5436" ht="14.25" hidden="1"/>
    <row r="5437" ht="14.25" hidden="1"/>
    <row r="5438" ht="14.25" hidden="1"/>
    <row r="5439" ht="14.25" hidden="1"/>
    <row r="5440" ht="14.25" hidden="1"/>
    <row r="5441" ht="14.25" hidden="1"/>
    <row r="5442" ht="14.25" hidden="1"/>
    <row r="5443" ht="14.25" hidden="1"/>
    <row r="5444" ht="14.25" hidden="1"/>
    <row r="5445" ht="14.25" hidden="1"/>
    <row r="5446" ht="14.25" hidden="1"/>
    <row r="5447" ht="14.25" hidden="1"/>
    <row r="5448" ht="14.25" hidden="1"/>
    <row r="5449" ht="14.25" hidden="1"/>
    <row r="5450" ht="14.25" hidden="1"/>
    <row r="5451" ht="14.25" hidden="1"/>
    <row r="5452" ht="14.25" hidden="1"/>
    <row r="5453" ht="14.25" hidden="1"/>
    <row r="5454" ht="14.25" hidden="1"/>
    <row r="5455" ht="14.25" hidden="1"/>
    <row r="5456" ht="14.25" hidden="1"/>
    <row r="5457" ht="14.25" hidden="1"/>
    <row r="5458" ht="14.25" hidden="1"/>
    <row r="5459" ht="14.25" hidden="1"/>
    <row r="5460" ht="14.25" hidden="1"/>
    <row r="5461" ht="14.25" hidden="1"/>
    <row r="5462" ht="14.25" hidden="1"/>
    <row r="5463" ht="14.25" hidden="1"/>
    <row r="5464" ht="14.25" hidden="1"/>
    <row r="5465" ht="14.25" hidden="1"/>
    <row r="5466" ht="14.25" hidden="1"/>
    <row r="5467" ht="14.25" hidden="1"/>
    <row r="5468" ht="14.25" hidden="1"/>
    <row r="5469" ht="14.25" hidden="1"/>
    <row r="5470" ht="14.25" hidden="1"/>
    <row r="5471" ht="14.25" hidden="1"/>
    <row r="5472" ht="14.25" hidden="1"/>
    <row r="5473" ht="14.25" hidden="1"/>
    <row r="5474" ht="14.25" hidden="1"/>
    <row r="5475" ht="14.25" hidden="1"/>
    <row r="5476" ht="14.25" hidden="1"/>
    <row r="5477" ht="14.25" hidden="1"/>
    <row r="5478" ht="14.25" hidden="1"/>
    <row r="5479" ht="14.25" hidden="1"/>
    <row r="5480" ht="14.25" hidden="1"/>
    <row r="5481" ht="14.25" hidden="1"/>
    <row r="5482" ht="14.25" hidden="1"/>
    <row r="5483" ht="14.25" hidden="1"/>
    <row r="5484" ht="14.25" hidden="1"/>
    <row r="5485" ht="14.25" hidden="1"/>
    <row r="5486" ht="14.25" hidden="1"/>
    <row r="5487" ht="14.25" hidden="1"/>
    <row r="5488" ht="14.25" hidden="1"/>
    <row r="5489" ht="14.25" hidden="1"/>
    <row r="5490" ht="14.25" hidden="1"/>
    <row r="5491" ht="14.25" hidden="1"/>
    <row r="5492" ht="14.25" hidden="1"/>
    <row r="5493" ht="14.25" hidden="1"/>
    <row r="5494" ht="14.25" hidden="1"/>
    <row r="5495" ht="14.25" hidden="1"/>
    <row r="5496" ht="14.25" hidden="1"/>
    <row r="5497" ht="14.25" hidden="1"/>
    <row r="5498" ht="14.25" hidden="1"/>
    <row r="5499" ht="14.25" hidden="1"/>
    <row r="5500" ht="14.25" hidden="1"/>
    <row r="5501" ht="14.25" hidden="1"/>
    <row r="5502" ht="14.25" hidden="1"/>
    <row r="5503" ht="14.25" hidden="1"/>
    <row r="5504" ht="14.25" hidden="1"/>
    <row r="5505" ht="14.25" hidden="1"/>
    <row r="5506" ht="14.25" hidden="1"/>
    <row r="5507" ht="14.25" hidden="1"/>
    <row r="5508" ht="14.25" hidden="1"/>
    <row r="5509" ht="14.25" hidden="1"/>
    <row r="5510" ht="14.25" hidden="1"/>
    <row r="5511" ht="14.25" hidden="1"/>
    <row r="5512" ht="14.25" hidden="1"/>
    <row r="5513" ht="14.25" hidden="1"/>
    <row r="5514" ht="14.25" hidden="1"/>
    <row r="5515" ht="14.25" hidden="1"/>
    <row r="5516" ht="14.25" hidden="1"/>
    <row r="5517" ht="14.25" hidden="1"/>
    <row r="5518" ht="14.25" hidden="1"/>
    <row r="5519" ht="14.25" hidden="1"/>
    <row r="5520" ht="14.25" hidden="1"/>
    <row r="5521" ht="14.25" hidden="1"/>
    <row r="5522" ht="14.25" hidden="1"/>
    <row r="5523" ht="14.25" hidden="1"/>
    <row r="5524" ht="14.25" hidden="1"/>
    <row r="5525" ht="14.25" hidden="1"/>
    <row r="5526" ht="14.25" hidden="1"/>
    <row r="5527" ht="14.25" hidden="1"/>
    <row r="5528" ht="14.25" hidden="1"/>
    <row r="5529" ht="14.25" hidden="1"/>
    <row r="5530" ht="14.25" hidden="1"/>
    <row r="5531" ht="14.25" hidden="1"/>
    <row r="5532" ht="14.25" hidden="1"/>
    <row r="5533" ht="14.25" hidden="1"/>
    <row r="5534" ht="14.25" hidden="1"/>
    <row r="5535" ht="14.25" hidden="1"/>
    <row r="5536" ht="14.25" hidden="1"/>
    <row r="5537" ht="14.25" hidden="1"/>
    <row r="5538" ht="14.25" hidden="1"/>
    <row r="5539" ht="14.25" hidden="1"/>
    <row r="5540" ht="14.25" hidden="1"/>
    <row r="5541" ht="14.25" hidden="1"/>
    <row r="5542" ht="14.25" hidden="1"/>
    <row r="5543" ht="14.25" hidden="1"/>
    <row r="5544" ht="14.25" hidden="1"/>
    <row r="5545" ht="14.25" hidden="1"/>
    <row r="5546" ht="14.25" hidden="1"/>
    <row r="5547" ht="14.25" hidden="1"/>
    <row r="5548" ht="14.25" hidden="1"/>
    <row r="5549" ht="14.25" hidden="1"/>
    <row r="5550" ht="14.25" hidden="1"/>
    <row r="5551" ht="14.25" hidden="1"/>
    <row r="5552" ht="14.25" hidden="1"/>
    <row r="5553" ht="14.25" hidden="1"/>
    <row r="5554" ht="14.25" hidden="1"/>
    <row r="5555" ht="14.25" hidden="1"/>
    <row r="5556" ht="14.25" hidden="1"/>
    <row r="5557" ht="14.25" hidden="1"/>
    <row r="5558" ht="14.25" hidden="1"/>
    <row r="5559" ht="14.25" hidden="1"/>
    <row r="5560" ht="14.25" hidden="1"/>
    <row r="5561" ht="14.25" hidden="1"/>
    <row r="5562" ht="14.25" hidden="1"/>
    <row r="5563" ht="14.25" hidden="1"/>
    <row r="5564" ht="14.25" hidden="1"/>
    <row r="5565" ht="14.25" hidden="1"/>
    <row r="5566" ht="14.25" hidden="1"/>
    <row r="5567" ht="14.25" hidden="1"/>
    <row r="5568" ht="14.25" hidden="1"/>
    <row r="5569" ht="14.25" hidden="1"/>
    <row r="5570" ht="14.25" hidden="1"/>
    <row r="5571" ht="14.25" hidden="1"/>
    <row r="5572" ht="14.25" hidden="1"/>
    <row r="5573" ht="14.25" hidden="1"/>
    <row r="5574" ht="14.25" hidden="1"/>
    <row r="5575" ht="14.25" hidden="1"/>
    <row r="5576" ht="14.25" hidden="1"/>
    <row r="5577" ht="14.25" hidden="1"/>
    <row r="5578" ht="14.25" hidden="1"/>
    <row r="5579" ht="14.25" hidden="1"/>
    <row r="5580" ht="14.25" hidden="1"/>
    <row r="5581" ht="14.25" hidden="1"/>
    <row r="5582" ht="14.25" hidden="1"/>
    <row r="5583" ht="14.25" hidden="1"/>
    <row r="5584" ht="14.25" hidden="1"/>
    <row r="5585" ht="14.25" hidden="1"/>
    <row r="5586" ht="14.25" hidden="1"/>
    <row r="5587" ht="14.25" hidden="1"/>
    <row r="5588" ht="14.25" hidden="1"/>
    <row r="5589" ht="14.25" hidden="1"/>
    <row r="5590" ht="14.25" hidden="1"/>
    <row r="5591" ht="14.25" hidden="1"/>
    <row r="5592" ht="14.25" hidden="1"/>
    <row r="5593" ht="14.25" hidden="1"/>
    <row r="5594" ht="14.25" hidden="1"/>
    <row r="5595" ht="14.25" hidden="1"/>
    <row r="5596" ht="14.25" hidden="1"/>
    <row r="5597" ht="14.25" hidden="1"/>
    <row r="5598" ht="14.25" hidden="1"/>
    <row r="5599" ht="14.25" hidden="1"/>
    <row r="5600" ht="14.25" hidden="1"/>
    <row r="5601" ht="14.25" hidden="1"/>
    <row r="5602" ht="14.25" hidden="1"/>
    <row r="5603" ht="14.25" hidden="1"/>
    <row r="5604" ht="14.25" hidden="1"/>
    <row r="5605" ht="14.25" hidden="1"/>
    <row r="5606" ht="14.25" hidden="1"/>
    <row r="5607" ht="14.25" hidden="1"/>
    <row r="5608" ht="14.25" hidden="1"/>
    <row r="5609" ht="14.25" hidden="1"/>
    <row r="5610" ht="14.25" hidden="1"/>
    <row r="5611" ht="14.25" hidden="1"/>
    <row r="5612" ht="14.25" hidden="1"/>
    <row r="5613" ht="14.25" hidden="1"/>
    <row r="5614" ht="14.25" hidden="1"/>
    <row r="5615" ht="14.25" hidden="1"/>
    <row r="5616" ht="14.25" hidden="1"/>
    <row r="5617" ht="14.25" hidden="1"/>
    <row r="5618" ht="14.25" hidden="1"/>
    <row r="5619" ht="14.25" hidden="1"/>
    <row r="5620" ht="14.25" hidden="1"/>
    <row r="5621" ht="14.25" hidden="1"/>
    <row r="5622" ht="14.25" hidden="1"/>
    <row r="5623" ht="14.25" hidden="1"/>
    <row r="5624" ht="14.25" hidden="1"/>
    <row r="5625" ht="14.25" hidden="1"/>
    <row r="5626" ht="14.25" hidden="1"/>
    <row r="5627" ht="14.25" hidden="1"/>
    <row r="5628" ht="14.25" hidden="1"/>
    <row r="5629" ht="14.25" hidden="1"/>
    <row r="5630" ht="14.25" hidden="1"/>
    <row r="5631" ht="14.25" hidden="1"/>
    <row r="5632" ht="14.25" hidden="1"/>
    <row r="5633" ht="14.25" hidden="1"/>
    <row r="5634" ht="14.25" hidden="1"/>
    <row r="5635" ht="14.25" hidden="1"/>
    <row r="5636" ht="14.25" hidden="1"/>
    <row r="5637" ht="14.25" hidden="1"/>
    <row r="5638" ht="14.25" hidden="1"/>
    <row r="5639" ht="14.25" hidden="1"/>
    <row r="5640" ht="14.25" hidden="1"/>
    <row r="5641" ht="14.25" hidden="1"/>
    <row r="5642" ht="14.25" hidden="1"/>
    <row r="5643" ht="14.25" hidden="1"/>
    <row r="5644" ht="14.25" hidden="1"/>
    <row r="5645" ht="14.25" hidden="1"/>
    <row r="5646" ht="14.25" hidden="1"/>
    <row r="5647" ht="14.25" hidden="1"/>
    <row r="5648" ht="14.25" hidden="1"/>
    <row r="5649" ht="14.25" hidden="1"/>
    <row r="5650" ht="14.25" hidden="1"/>
    <row r="5651" ht="14.25" hidden="1"/>
    <row r="5652" ht="14.25" hidden="1"/>
    <row r="5653" ht="14.25" hidden="1"/>
    <row r="5654" ht="14.25" hidden="1"/>
    <row r="5655" ht="14.25" hidden="1"/>
    <row r="5656" ht="14.25" hidden="1"/>
    <row r="5657" ht="14.25" hidden="1"/>
    <row r="5658" ht="14.25" hidden="1"/>
    <row r="5659" ht="14.25" hidden="1"/>
    <row r="5660" ht="14.25" hidden="1"/>
    <row r="5661" ht="14.25" hidden="1"/>
    <row r="5662" ht="14.25" hidden="1"/>
    <row r="5663" ht="14.25" hidden="1"/>
    <row r="5664" ht="14.25" hidden="1"/>
    <row r="5665" ht="14.25" hidden="1"/>
    <row r="5666" ht="14.25" hidden="1"/>
    <row r="5667" ht="14.25" hidden="1"/>
    <row r="5668" ht="14.25" hidden="1"/>
    <row r="5669" ht="14.25" hidden="1"/>
    <row r="5670" ht="14.25" hidden="1"/>
    <row r="5671" ht="14.25" hidden="1"/>
    <row r="5672" ht="14.25" hidden="1"/>
    <row r="5673" ht="14.25" hidden="1"/>
    <row r="5674" ht="14.25" hidden="1"/>
    <row r="5675" ht="14.25" hidden="1"/>
    <row r="5676" ht="14.25" hidden="1"/>
    <row r="5677" ht="14.25" hidden="1"/>
    <row r="5678" ht="14.25" hidden="1"/>
    <row r="5679" ht="14.25" hidden="1"/>
    <row r="5680" ht="14.25" hidden="1"/>
    <row r="5681" ht="14.25" hidden="1"/>
    <row r="5682" ht="14.25" hidden="1"/>
    <row r="5683" ht="14.25" hidden="1"/>
    <row r="5684" ht="14.25" hidden="1"/>
    <row r="5685" ht="14.25" hidden="1"/>
    <row r="5686" ht="14.25" hidden="1"/>
    <row r="5687" ht="14.25" hidden="1"/>
    <row r="5688" ht="14.25" hidden="1"/>
    <row r="5689" ht="14.25" hidden="1"/>
    <row r="5690" ht="14.25" hidden="1"/>
    <row r="5691" ht="14.25" hidden="1"/>
    <row r="5692" ht="14.25" hidden="1"/>
    <row r="5693" ht="14.25" hidden="1"/>
    <row r="5694" ht="14.25" hidden="1"/>
    <row r="5695" ht="14.25" hidden="1"/>
    <row r="5696" ht="14.25" hidden="1"/>
    <row r="5697" ht="14.25" hidden="1"/>
    <row r="5698" ht="14.25" hidden="1"/>
    <row r="5699" ht="14.25" hidden="1"/>
    <row r="5700" ht="14.25" hidden="1"/>
    <row r="5701" ht="14.25" hidden="1"/>
    <row r="5702" ht="14.25" hidden="1"/>
    <row r="5703" ht="14.25" hidden="1"/>
    <row r="5704" ht="14.25" hidden="1"/>
    <row r="5705" ht="14.25" hidden="1"/>
    <row r="5706" ht="14.25" hidden="1"/>
    <row r="5707" ht="14.25" hidden="1"/>
    <row r="5708" ht="14.25" hidden="1"/>
    <row r="5709" ht="14.25" hidden="1"/>
    <row r="5710" ht="14.25" hidden="1"/>
    <row r="5711" ht="14.25" hidden="1"/>
    <row r="5712" ht="14.25" hidden="1"/>
    <row r="5713" ht="14.25" hidden="1"/>
    <row r="5714" ht="14.25" hidden="1"/>
    <row r="5715" ht="14.25" hidden="1"/>
    <row r="5716" ht="14.25" hidden="1"/>
    <row r="5717" ht="14.25" hidden="1"/>
    <row r="5718" ht="14.25" hidden="1"/>
    <row r="5719" ht="14.25" hidden="1"/>
    <row r="5720" ht="14.25" hidden="1"/>
    <row r="5721" ht="14.25" hidden="1"/>
    <row r="5722" ht="14.25" hidden="1"/>
    <row r="5723" ht="14.25" hidden="1"/>
    <row r="5724" ht="14.25" hidden="1"/>
    <row r="5725" ht="14.25" hidden="1"/>
    <row r="5726" ht="14.25" hidden="1"/>
    <row r="5727" ht="14.25" hidden="1"/>
    <row r="5728" ht="14.25" hidden="1"/>
    <row r="5729" ht="14.25" hidden="1"/>
    <row r="5730" ht="14.25" hidden="1"/>
    <row r="5731" ht="14.25" hidden="1"/>
    <row r="5732" ht="14.25" hidden="1"/>
    <row r="5733" ht="14.25" hidden="1"/>
    <row r="5734" ht="14.25" hidden="1"/>
    <row r="5735" ht="14.25" hidden="1"/>
    <row r="5736" ht="14.25" hidden="1"/>
    <row r="5737" ht="14.25" hidden="1"/>
    <row r="5738" ht="14.25" hidden="1"/>
    <row r="5739" ht="14.25" hidden="1"/>
    <row r="5740" ht="14.25" hidden="1"/>
    <row r="5741" ht="14.25" hidden="1"/>
    <row r="5742" ht="14.25" hidden="1"/>
    <row r="5743" ht="14.25" hidden="1"/>
    <row r="5744" ht="14.25" hidden="1"/>
    <row r="5745" ht="14.25" hidden="1"/>
    <row r="5746" ht="14.25" hidden="1"/>
    <row r="5747" ht="14.25" hidden="1"/>
    <row r="5748" ht="14.25" hidden="1"/>
    <row r="5749" ht="14.25" hidden="1"/>
    <row r="5750" ht="14.25" hidden="1"/>
    <row r="5751" ht="14.25" hidden="1"/>
    <row r="5752" ht="14.25" hidden="1"/>
    <row r="5753" ht="14.25" hidden="1"/>
    <row r="5754" ht="14.25" hidden="1"/>
    <row r="5755" ht="14.25" hidden="1"/>
    <row r="5756" ht="14.25" hidden="1"/>
    <row r="5757" ht="14.25" hidden="1"/>
    <row r="5758" ht="14.25" hidden="1"/>
    <row r="5759" ht="14.25" hidden="1"/>
    <row r="5760" ht="14.25" hidden="1"/>
    <row r="5761" ht="14.25" hidden="1"/>
    <row r="5762" ht="14.25" hidden="1"/>
    <row r="5763" ht="14.25" hidden="1"/>
    <row r="5764" ht="14.25" hidden="1"/>
    <row r="5765" ht="14.25" hidden="1"/>
    <row r="5766" ht="14.25" hidden="1"/>
    <row r="5767" ht="14.25" hidden="1"/>
    <row r="5768" ht="14.25" hidden="1"/>
    <row r="5769" ht="14.25" hidden="1"/>
    <row r="5770" ht="14.25" hidden="1"/>
    <row r="5771" ht="14.25" hidden="1"/>
    <row r="5772" ht="14.25" hidden="1"/>
    <row r="5773" ht="14.25" hidden="1"/>
    <row r="5774" ht="14.25" hidden="1"/>
    <row r="5775" ht="14.25" hidden="1"/>
    <row r="5776" ht="14.25" hidden="1"/>
    <row r="5777" ht="14.25" hidden="1"/>
    <row r="5778" ht="14.25" hidden="1"/>
    <row r="5779" ht="14.25" hidden="1"/>
    <row r="5780" ht="14.25" hidden="1"/>
    <row r="5781" ht="14.25" hidden="1"/>
    <row r="5782" ht="14.25" hidden="1"/>
    <row r="5783" ht="14.25" hidden="1"/>
    <row r="5784" ht="14.25" hidden="1"/>
    <row r="5785" ht="14.25" hidden="1"/>
    <row r="5786" ht="14.25" hidden="1"/>
    <row r="5787" ht="14.25" hidden="1"/>
    <row r="5788" ht="14.25" hidden="1"/>
    <row r="5789" ht="14.25" hidden="1"/>
    <row r="5790" ht="14.25" hidden="1"/>
    <row r="5791" ht="14.25" hidden="1"/>
    <row r="5792" ht="14.25" hidden="1"/>
    <row r="5793" ht="14.25" hidden="1"/>
    <row r="5794" ht="14.25" hidden="1"/>
    <row r="5795" ht="14.25" hidden="1"/>
    <row r="5796" ht="14.25" hidden="1"/>
    <row r="5797" ht="14.25" hidden="1"/>
    <row r="5798" ht="14.25" hidden="1"/>
    <row r="5799" ht="14.25" hidden="1"/>
    <row r="5800" ht="14.25" hidden="1"/>
    <row r="5801" ht="14.25" hidden="1"/>
    <row r="5802" ht="14.25" hidden="1"/>
    <row r="5803" ht="14.25" hidden="1"/>
    <row r="5804" ht="14.25" hidden="1"/>
    <row r="5805" ht="14.25" hidden="1"/>
    <row r="5806" ht="14.25" hidden="1"/>
    <row r="5807" ht="14.25" hidden="1"/>
    <row r="5808" ht="14.25" hidden="1"/>
    <row r="5809" ht="14.25" hidden="1"/>
    <row r="5810" ht="14.25" hidden="1"/>
    <row r="5811" ht="14.25" hidden="1"/>
    <row r="5812" ht="14.25" hidden="1"/>
    <row r="5813" ht="14.25" hidden="1"/>
    <row r="5814" ht="14.25" hidden="1"/>
    <row r="5815" ht="14.25" hidden="1"/>
    <row r="5816" ht="14.25" hidden="1"/>
    <row r="5817" ht="14.25" hidden="1"/>
    <row r="5818" ht="14.25" hidden="1"/>
    <row r="5819" ht="14.25" hidden="1"/>
    <row r="5820" ht="14.25" hidden="1"/>
    <row r="5821" ht="14.25" hidden="1"/>
    <row r="5822" ht="14.25" hidden="1"/>
    <row r="5823" ht="14.25" hidden="1"/>
    <row r="5824" ht="14.25" hidden="1"/>
    <row r="5825" ht="14.25" hidden="1"/>
    <row r="5826" ht="14.25" hidden="1"/>
    <row r="5827" ht="14.25" hidden="1"/>
    <row r="5828" ht="14.25" hidden="1"/>
    <row r="5829" ht="14.25" hidden="1"/>
    <row r="5830" ht="14.25" hidden="1"/>
    <row r="5831" ht="14.25" hidden="1"/>
    <row r="5832" ht="14.25" hidden="1"/>
    <row r="5833" ht="14.25" hidden="1"/>
    <row r="5834" ht="14.25" hidden="1"/>
    <row r="5835" ht="14.25" hidden="1"/>
    <row r="5836" ht="14.25" hidden="1"/>
    <row r="5837" ht="14.25" hidden="1"/>
    <row r="5838" ht="14.25" hidden="1"/>
    <row r="5839" ht="14.25" hidden="1"/>
    <row r="5840" ht="14.25" hidden="1"/>
    <row r="5841" ht="14.25" hidden="1"/>
    <row r="5842" ht="14.25" hidden="1"/>
    <row r="5843" ht="14.25" hidden="1"/>
    <row r="5844" ht="14.25" hidden="1"/>
    <row r="5845" ht="14.25" hidden="1"/>
    <row r="5846" ht="14.25" hidden="1"/>
    <row r="5847" ht="14.25" hidden="1"/>
    <row r="5848" ht="14.25" hidden="1"/>
    <row r="5849" ht="14.25" hidden="1"/>
    <row r="5850" ht="14.25" hidden="1"/>
    <row r="5851" ht="14.25" hidden="1"/>
    <row r="5852" ht="14.25" hidden="1"/>
    <row r="5853" ht="14.25" hidden="1"/>
    <row r="5854" ht="14.25" hidden="1"/>
    <row r="5855" ht="14.25" hidden="1"/>
    <row r="5856" ht="14.25" hidden="1"/>
    <row r="5857" ht="14.25" hidden="1"/>
    <row r="5858" ht="14.25" hidden="1"/>
    <row r="5859" ht="14.25" hidden="1"/>
    <row r="5860" ht="14.25" hidden="1"/>
    <row r="5861" ht="14.25" hidden="1"/>
    <row r="5862" ht="14.25" hidden="1"/>
    <row r="5863" ht="14.25" hidden="1"/>
    <row r="5864" ht="14.25" hidden="1"/>
    <row r="5865" ht="14.25" hidden="1"/>
    <row r="5866" ht="14.25" hidden="1"/>
    <row r="5867" ht="14.25" hidden="1"/>
    <row r="5868" ht="14.25" hidden="1"/>
    <row r="5869" ht="14.25" hidden="1"/>
    <row r="5870" ht="14.25" hidden="1"/>
    <row r="5871" ht="14.25" hidden="1"/>
    <row r="5872" ht="14.25" hidden="1"/>
    <row r="5873" ht="14.25" hidden="1"/>
    <row r="5874" ht="14.25" hidden="1"/>
    <row r="5875" ht="14.25" hidden="1"/>
    <row r="5876" ht="14.25" hidden="1"/>
    <row r="5877" ht="14.25" hidden="1"/>
    <row r="5878" ht="14.25" hidden="1"/>
    <row r="5879" ht="14.25" hidden="1"/>
    <row r="5880" ht="14.25" hidden="1"/>
    <row r="5881" ht="14.25" hidden="1"/>
    <row r="5882" ht="14.25" hidden="1"/>
    <row r="5883" ht="14.25" hidden="1"/>
    <row r="5884" ht="14.25" hidden="1"/>
    <row r="5885" ht="14.25" hidden="1"/>
    <row r="5886" ht="14.25" hidden="1"/>
    <row r="5887" ht="14.25" hidden="1"/>
    <row r="5888" ht="14.25" hidden="1"/>
    <row r="5889" ht="14.25" hidden="1"/>
    <row r="5890" ht="14.25" hidden="1"/>
    <row r="5891" ht="14.25" hidden="1"/>
    <row r="5892" ht="14.25" hidden="1"/>
    <row r="5893" ht="14.25" hidden="1"/>
    <row r="5894" ht="14.25" hidden="1"/>
    <row r="5895" ht="14.25" hidden="1"/>
    <row r="5896" ht="14.25" hidden="1"/>
    <row r="5897" ht="14.25" hidden="1"/>
    <row r="5898" ht="14.25" hidden="1"/>
    <row r="5899" ht="14.25" hidden="1"/>
    <row r="5900" ht="14.25" hidden="1"/>
    <row r="5901" ht="14.25" hidden="1"/>
    <row r="5902" ht="14.25" hidden="1"/>
    <row r="5903" ht="14.25" hidden="1"/>
    <row r="5904" ht="14.25" hidden="1"/>
    <row r="5905" ht="14.25" hidden="1"/>
    <row r="5906" ht="14.25" hidden="1"/>
    <row r="5907" ht="14.25" hidden="1"/>
    <row r="5908" ht="14.25" hidden="1"/>
    <row r="5909" ht="14.25" hidden="1"/>
    <row r="5910" ht="14.25" hidden="1"/>
    <row r="5911" ht="14.25" hidden="1"/>
    <row r="5912" ht="14.25" hidden="1"/>
    <row r="5913" ht="14.25" hidden="1"/>
    <row r="5914" ht="14.25" hidden="1"/>
    <row r="5915" ht="14.25" hidden="1"/>
    <row r="5916" ht="14.25" hidden="1"/>
    <row r="5917" ht="14.25" hidden="1"/>
    <row r="5918" ht="14.25" hidden="1"/>
    <row r="5919" ht="14.25" hidden="1"/>
    <row r="5920" ht="14.25" hidden="1"/>
    <row r="5921" ht="14.25" hidden="1"/>
    <row r="5922" ht="14.25" hidden="1"/>
    <row r="5923" ht="14.25" hidden="1"/>
    <row r="5924" ht="14.25" hidden="1"/>
    <row r="5925" ht="14.25" hidden="1"/>
    <row r="5926" ht="14.25" hidden="1"/>
    <row r="5927" ht="14.25" hidden="1"/>
    <row r="5928" ht="14.25" hidden="1"/>
    <row r="5929" ht="14.25" hidden="1"/>
    <row r="5930" ht="14.25" hidden="1"/>
    <row r="5931" ht="14.25" hidden="1"/>
    <row r="5932" ht="14.25" hidden="1"/>
    <row r="5933" ht="14.25" hidden="1"/>
    <row r="5934" ht="14.25" hidden="1"/>
    <row r="5935" ht="14.25" hidden="1"/>
    <row r="5936" ht="14.25" hidden="1"/>
    <row r="5937" ht="14.25" hidden="1"/>
    <row r="5938" ht="14.25" hidden="1"/>
    <row r="5939" ht="14.25" hidden="1"/>
    <row r="5940" ht="14.25" hidden="1"/>
    <row r="5941" ht="14.25" hidden="1"/>
    <row r="5942" ht="14.25" hidden="1"/>
    <row r="5943" ht="14.25" hidden="1"/>
    <row r="5944" ht="14.25" hidden="1"/>
    <row r="5945" ht="14.25" hidden="1"/>
    <row r="5946" ht="14.25" hidden="1"/>
    <row r="5947" ht="14.25" hidden="1"/>
    <row r="5948" ht="14.25" hidden="1"/>
    <row r="5949" ht="14.25" hidden="1"/>
    <row r="5950" ht="14.25" hidden="1"/>
    <row r="5951" ht="14.25" hidden="1"/>
    <row r="5952" ht="14.25" hidden="1"/>
    <row r="5953" ht="14.25" hidden="1"/>
    <row r="5954" ht="14.25" hidden="1"/>
    <row r="5955" ht="14.25" hidden="1"/>
    <row r="5956" ht="14.25" hidden="1"/>
    <row r="5957" ht="14.25" hidden="1"/>
    <row r="5958" ht="14.25" hidden="1"/>
    <row r="5959" ht="14.25" hidden="1"/>
    <row r="5960" ht="14.25" hidden="1"/>
    <row r="5961" ht="14.25" hidden="1"/>
    <row r="5962" ht="14.25" hidden="1"/>
    <row r="5963" ht="14.25" hidden="1"/>
    <row r="5964" ht="14.25" hidden="1"/>
    <row r="5965" ht="14.25" hidden="1"/>
    <row r="5966" ht="14.25" hidden="1"/>
    <row r="5967" ht="14.25" hidden="1"/>
    <row r="5968" ht="14.25" hidden="1"/>
    <row r="5969" ht="14.25" hidden="1"/>
    <row r="5970" ht="14.25" hidden="1"/>
    <row r="5971" ht="14.25" hidden="1"/>
    <row r="5972" ht="14.25" hidden="1"/>
    <row r="5973" ht="14.25" hidden="1"/>
    <row r="5974" ht="14.25" hidden="1"/>
    <row r="5975" ht="14.25" hidden="1"/>
    <row r="5976" ht="14.25" hidden="1"/>
    <row r="5977" ht="14.25" hidden="1"/>
    <row r="5978" ht="14.25" hidden="1"/>
    <row r="5979" ht="14.25" hidden="1"/>
    <row r="5980" ht="14.25" hidden="1"/>
    <row r="5981" ht="14.25" hidden="1"/>
    <row r="5982" ht="14.25" hidden="1"/>
    <row r="5983" ht="14.25" hidden="1"/>
    <row r="5984" ht="14.25" hidden="1"/>
    <row r="5985" ht="14.25" hidden="1"/>
    <row r="5986" ht="14.25" hidden="1"/>
    <row r="5987" ht="14.25" hidden="1"/>
    <row r="5988" ht="14.25" hidden="1"/>
    <row r="5989" ht="14.25" hidden="1"/>
    <row r="5990" ht="14.25" hidden="1"/>
    <row r="5991" ht="14.25" hidden="1"/>
    <row r="5992" ht="14.25" hidden="1"/>
    <row r="5993" ht="14.25" hidden="1"/>
    <row r="5994" ht="14.25" hidden="1"/>
    <row r="5995" ht="14.25" hidden="1"/>
    <row r="5996" ht="14.25" hidden="1"/>
    <row r="5997" ht="14.25" hidden="1"/>
    <row r="5998" ht="14.25" hidden="1"/>
    <row r="5999" ht="14.25" hidden="1"/>
    <row r="6000" ht="14.25" hidden="1"/>
    <row r="6001" ht="14.25" hidden="1"/>
    <row r="6002" ht="14.25" hidden="1"/>
    <row r="6003" ht="14.25" hidden="1"/>
    <row r="6004" ht="14.25" hidden="1"/>
    <row r="6005" ht="14.25" hidden="1"/>
    <row r="6006" ht="14.25" hidden="1"/>
    <row r="6007" ht="14.25" hidden="1"/>
    <row r="6008" ht="14.25" hidden="1"/>
    <row r="6009" ht="14.25" hidden="1"/>
    <row r="6010" ht="14.25" hidden="1"/>
    <row r="6011" ht="14.25" hidden="1"/>
    <row r="6012" ht="14.25" hidden="1"/>
    <row r="6013" ht="14.25" hidden="1"/>
    <row r="6014" ht="14.25" hidden="1"/>
    <row r="6015" ht="14.25" hidden="1"/>
    <row r="6016" ht="14.25" hidden="1"/>
    <row r="6017" ht="14.25" hidden="1"/>
    <row r="6018" ht="14.25" hidden="1"/>
    <row r="6019" ht="14.25" hidden="1"/>
    <row r="6020" ht="14.25" hidden="1"/>
    <row r="6021" ht="14.25" hidden="1"/>
    <row r="6022" ht="14.25" hidden="1"/>
    <row r="6023" ht="14.25" hidden="1"/>
    <row r="6024" ht="14.25" hidden="1"/>
    <row r="6025" ht="14.25" hidden="1"/>
    <row r="6026" ht="14.25" hidden="1"/>
    <row r="6027" ht="14.25" hidden="1"/>
    <row r="6028" ht="14.25" hidden="1"/>
    <row r="6029" ht="14.25" hidden="1"/>
    <row r="6030" ht="14.25" hidden="1"/>
    <row r="6031" ht="14.25" hidden="1"/>
    <row r="6032" ht="14.25" hidden="1"/>
    <row r="6033" ht="14.25" hidden="1"/>
    <row r="6034" ht="14.25" hidden="1"/>
    <row r="6035" ht="14.25" hidden="1"/>
    <row r="6036" ht="14.25" hidden="1"/>
    <row r="6037" ht="14.25" hidden="1"/>
    <row r="6038" ht="14.25" hidden="1"/>
    <row r="6039" ht="14.25" hidden="1"/>
    <row r="6040" ht="14.25" hidden="1"/>
    <row r="6041" ht="14.25" hidden="1"/>
    <row r="6042" ht="14.25" hidden="1"/>
    <row r="6043" ht="14.25" hidden="1"/>
    <row r="6044" ht="14.25" hidden="1"/>
    <row r="6045" ht="14.25" hidden="1"/>
    <row r="6046" ht="14.25" hidden="1"/>
    <row r="6047" ht="14.25" hidden="1"/>
    <row r="6048" ht="14.25" hidden="1"/>
    <row r="6049" ht="14.25" hidden="1"/>
    <row r="6050" ht="14.25" hidden="1"/>
    <row r="6051" ht="14.25" hidden="1"/>
    <row r="6052" ht="14.25" hidden="1"/>
    <row r="6053" ht="14.25" hidden="1"/>
    <row r="6054" ht="14.25" hidden="1"/>
    <row r="6055" ht="14.25" hidden="1"/>
    <row r="6056" ht="14.25" hidden="1"/>
    <row r="6057" ht="14.25" hidden="1"/>
    <row r="6058" ht="14.25" hidden="1"/>
    <row r="6059" ht="14.25" hidden="1"/>
    <row r="6060" ht="14.25" hidden="1"/>
    <row r="6061" ht="14.25" hidden="1"/>
    <row r="6062" ht="14.25" hidden="1"/>
    <row r="6063" ht="14.25" hidden="1"/>
    <row r="6064" ht="14.25" hidden="1"/>
    <row r="6065" ht="14.25" hidden="1"/>
    <row r="6066" ht="14.25" hidden="1"/>
    <row r="6067" ht="14.25" hidden="1"/>
    <row r="6068" ht="14.25" hidden="1"/>
    <row r="6069" ht="14.25" hidden="1"/>
    <row r="6070" ht="14.25" hidden="1"/>
    <row r="6071" ht="14.25" hidden="1"/>
    <row r="6072" ht="14.25" hidden="1"/>
    <row r="6073" ht="14.25" hidden="1"/>
    <row r="6074" ht="14.25" hidden="1"/>
    <row r="6075" ht="14.25" hidden="1"/>
    <row r="6076" ht="14.25" hidden="1"/>
    <row r="6077" ht="14.25" hidden="1"/>
    <row r="6078" ht="14.25" hidden="1"/>
    <row r="6079" ht="14.25" hidden="1"/>
    <row r="6080" ht="14.25" hidden="1"/>
    <row r="6081" ht="14.25" hidden="1"/>
    <row r="6082" ht="14.25" hidden="1"/>
    <row r="6083" ht="14.25" hidden="1"/>
    <row r="6084" ht="14.25" hidden="1"/>
    <row r="6085" ht="14.25" hidden="1"/>
    <row r="6086" ht="14.25" hidden="1"/>
    <row r="6087" ht="14.25" hidden="1"/>
    <row r="6088" ht="14.25" hidden="1"/>
    <row r="6089" ht="14.25" hidden="1"/>
    <row r="6090" ht="14.25" hidden="1"/>
    <row r="6091" ht="14.25" hidden="1"/>
    <row r="6092" ht="14.25" hidden="1"/>
    <row r="6093" ht="14.25" hidden="1"/>
    <row r="6094" ht="14.25" hidden="1"/>
    <row r="6095" ht="14.25" hidden="1"/>
    <row r="6096" ht="14.25" hidden="1"/>
    <row r="6097" ht="14.25" hidden="1"/>
    <row r="6098" ht="14.25" hidden="1"/>
    <row r="6099" ht="14.25" hidden="1"/>
    <row r="6100" ht="14.25" hidden="1"/>
    <row r="6101" ht="14.25" hidden="1"/>
    <row r="6102" ht="14.25" hidden="1"/>
    <row r="6103" ht="14.25" hidden="1"/>
    <row r="6104" ht="14.25" hidden="1"/>
    <row r="6105" ht="14.25" hidden="1"/>
    <row r="6106" ht="14.25" hidden="1"/>
    <row r="6107" ht="14.25" hidden="1"/>
    <row r="6108" ht="14.25" hidden="1"/>
    <row r="6109" ht="14.25" hidden="1"/>
    <row r="6110" ht="14.25" hidden="1"/>
    <row r="6111" ht="14.25" hidden="1"/>
    <row r="6112" ht="14.25" hidden="1"/>
    <row r="6113" ht="14.25" hidden="1"/>
    <row r="6114" ht="14.25" hidden="1"/>
    <row r="6115" ht="14.25" hidden="1"/>
    <row r="6116" ht="14.25" hidden="1"/>
    <row r="6117" ht="14.25" hidden="1"/>
    <row r="6118" ht="14.25" hidden="1"/>
    <row r="6119" ht="14.25" hidden="1"/>
    <row r="6120" ht="14.25" hidden="1"/>
    <row r="6121" ht="14.25" hidden="1"/>
    <row r="6122" ht="14.25" hidden="1"/>
    <row r="6123" ht="14.25" hidden="1"/>
    <row r="6124" ht="14.25" hidden="1"/>
    <row r="6125" ht="14.25" hidden="1"/>
    <row r="6126" ht="14.25" hidden="1"/>
    <row r="6127" ht="14.25" hidden="1"/>
    <row r="6128" ht="14.25" hidden="1"/>
    <row r="6129" ht="14.25" hidden="1"/>
    <row r="6130" ht="14.25" hidden="1"/>
    <row r="6131" ht="14.25" hidden="1"/>
    <row r="6132" ht="14.25" hidden="1"/>
    <row r="6133" ht="14.25" hidden="1"/>
    <row r="6134" ht="14.25" hidden="1"/>
    <row r="6135" ht="14.25" hidden="1"/>
    <row r="6136" ht="14.25" hidden="1"/>
    <row r="6137" ht="14.25" hidden="1"/>
    <row r="6138" ht="14.25" hidden="1"/>
    <row r="6139" ht="14.25" hidden="1"/>
    <row r="6140" ht="14.25" hidden="1"/>
    <row r="6141" ht="14.25" hidden="1"/>
    <row r="6142" ht="14.25" hidden="1"/>
    <row r="6143" ht="14.25" hidden="1"/>
    <row r="6144" ht="14.25" hidden="1"/>
    <row r="6145" ht="14.25" hidden="1"/>
    <row r="6146" ht="14.25" hidden="1"/>
    <row r="6147" ht="14.25" hidden="1"/>
    <row r="6148" ht="14.25" hidden="1"/>
    <row r="6149" ht="14.25" hidden="1"/>
    <row r="6150" ht="14.25" hidden="1"/>
    <row r="6151" ht="14.25" hidden="1"/>
    <row r="6152" ht="14.25" hidden="1"/>
    <row r="6153" ht="14.25" hidden="1"/>
    <row r="6154" ht="14.25" hidden="1"/>
    <row r="6155" ht="14.25" hidden="1"/>
    <row r="6156" ht="14.25" hidden="1"/>
    <row r="6157" ht="14.25" hidden="1"/>
    <row r="6158" ht="14.25" hidden="1"/>
    <row r="6159" ht="14.25" hidden="1"/>
    <row r="6160" ht="14.25" hidden="1"/>
    <row r="6161" ht="14.25" hidden="1"/>
    <row r="6162" ht="14.25" hidden="1"/>
    <row r="6163" ht="14.25" hidden="1"/>
    <row r="6164" ht="14.25" hidden="1"/>
    <row r="6165" ht="14.25" hidden="1"/>
    <row r="6166" ht="14.25" hidden="1"/>
    <row r="6167" ht="14.25" hidden="1"/>
    <row r="6168" ht="14.25" hidden="1"/>
    <row r="6169" ht="14.25" hidden="1"/>
    <row r="6170" ht="14.25" hidden="1"/>
    <row r="6171" ht="14.25" hidden="1"/>
    <row r="6172" ht="14.25" hidden="1"/>
    <row r="6173" ht="14.25" hidden="1"/>
    <row r="6174" ht="14.25" hidden="1"/>
    <row r="6175" ht="14.25" hidden="1"/>
    <row r="6176" ht="14.25" hidden="1"/>
    <row r="6177" ht="14.25" hidden="1"/>
    <row r="6178" ht="14.25" hidden="1"/>
    <row r="6179" ht="14.25" hidden="1"/>
    <row r="6180" ht="14.25" hidden="1"/>
    <row r="6181" ht="14.25" hidden="1"/>
    <row r="6182" ht="14.25" hidden="1"/>
    <row r="6183" ht="14.25" hidden="1"/>
    <row r="6184" ht="14.25" hidden="1"/>
    <row r="6185" ht="14.25" hidden="1"/>
    <row r="6186" ht="14.25" hidden="1"/>
    <row r="6187" ht="14.25" hidden="1"/>
    <row r="6188" ht="14.25" hidden="1"/>
    <row r="6189" ht="14.25" hidden="1"/>
    <row r="6190" ht="14.25" hidden="1"/>
    <row r="6191" ht="14.25" hidden="1"/>
    <row r="6192" ht="14.25" hidden="1"/>
    <row r="6193" ht="14.25" hidden="1"/>
    <row r="6194" ht="14.25" hidden="1"/>
    <row r="6195" ht="14.25" hidden="1"/>
    <row r="6196" ht="14.25" hidden="1"/>
    <row r="6197" ht="14.25" hidden="1"/>
    <row r="6198" ht="14.25" hidden="1"/>
    <row r="6199" ht="14.25" hidden="1"/>
    <row r="6200" ht="14.25" hidden="1"/>
    <row r="6201" ht="14.25" hidden="1"/>
    <row r="6202" ht="14.25" hidden="1"/>
    <row r="6203" ht="14.25" hidden="1"/>
    <row r="6204" ht="14.25" hidden="1"/>
    <row r="6205" ht="14.25" hidden="1"/>
    <row r="6206" ht="14.25" hidden="1"/>
    <row r="6207" ht="14.25" hidden="1"/>
    <row r="6208" ht="14.25" hidden="1"/>
    <row r="6209" ht="14.25" hidden="1"/>
    <row r="6210" ht="14.25" hidden="1"/>
    <row r="6211" ht="14.25" hidden="1"/>
    <row r="6212" ht="14.25" hidden="1"/>
    <row r="6213" ht="14.25" hidden="1"/>
    <row r="6214" ht="14.25" hidden="1"/>
    <row r="6215" ht="14.25" hidden="1"/>
    <row r="6216" ht="14.25" hidden="1"/>
    <row r="6217" ht="14.25" hidden="1"/>
    <row r="6218" ht="14.25" hidden="1"/>
    <row r="6219" ht="14.25" hidden="1"/>
    <row r="6220" ht="14.25" hidden="1"/>
    <row r="6221" ht="14.25" hidden="1"/>
    <row r="6222" ht="14.25" hidden="1"/>
    <row r="6223" ht="14.25" hidden="1"/>
    <row r="6224" ht="14.25" hidden="1"/>
    <row r="6225" ht="14.25" hidden="1"/>
    <row r="6226" ht="14.25" hidden="1"/>
    <row r="6227" ht="14.25" hidden="1"/>
    <row r="6228" ht="14.25" hidden="1"/>
    <row r="6229" ht="14.25" hidden="1"/>
    <row r="6230" ht="14.25" hidden="1"/>
    <row r="6231" ht="14.25" hidden="1"/>
    <row r="6232" ht="14.25" hidden="1"/>
    <row r="6233" ht="14.25" hidden="1"/>
    <row r="6234" ht="14.25" hidden="1"/>
    <row r="6235" ht="14.25" hidden="1"/>
    <row r="6236" ht="14.25" hidden="1"/>
    <row r="6237" ht="14.25" hidden="1"/>
    <row r="6238" ht="14.25" hidden="1"/>
    <row r="6239" ht="14.25" hidden="1"/>
    <row r="6240" ht="14.25" hidden="1"/>
    <row r="6241" ht="14.25" hidden="1"/>
    <row r="6242" ht="14.25" hidden="1"/>
    <row r="6243" ht="14.25" hidden="1"/>
    <row r="6244" ht="14.25" hidden="1"/>
    <row r="6245" ht="14.25" hidden="1"/>
    <row r="6246" ht="14.25" hidden="1"/>
    <row r="6247" ht="14.25" hidden="1"/>
    <row r="6248" ht="14.25" hidden="1"/>
    <row r="6249" ht="14.25" hidden="1"/>
    <row r="6250" ht="14.25" hidden="1"/>
    <row r="6251" ht="14.25" hidden="1"/>
    <row r="6252" ht="14.25" hidden="1"/>
    <row r="6253" ht="14.25" hidden="1"/>
    <row r="6254" ht="14.25" hidden="1"/>
    <row r="6255" ht="14.25" hidden="1"/>
    <row r="6256" ht="14.25" hidden="1"/>
    <row r="6257" ht="14.25" hidden="1"/>
    <row r="6258" ht="14.25" hidden="1"/>
    <row r="6259" ht="14.25" hidden="1"/>
    <row r="6260" ht="14.25" hidden="1"/>
    <row r="6261" ht="14.25" hidden="1"/>
    <row r="6262" ht="14.25" hidden="1"/>
    <row r="6263" ht="14.25" hidden="1"/>
    <row r="6264" ht="14.25" hidden="1"/>
    <row r="6265" ht="14.25" hidden="1"/>
    <row r="6266" ht="14.25" hidden="1"/>
    <row r="6267" ht="14.25" hidden="1"/>
    <row r="6268" ht="14.25" hidden="1"/>
    <row r="6269" ht="14.25" hidden="1"/>
    <row r="6270" ht="14.25" hidden="1"/>
    <row r="6271" ht="14.25" hidden="1"/>
    <row r="6272" ht="14.25" hidden="1"/>
    <row r="6273" ht="14.25" hidden="1"/>
    <row r="6274" ht="14.25" hidden="1"/>
    <row r="6275" ht="14.25" hidden="1"/>
    <row r="6276" ht="14.25" hidden="1"/>
    <row r="6277" ht="14.25" hidden="1"/>
    <row r="6278" ht="14.25" hidden="1"/>
    <row r="6279" ht="14.25" hidden="1"/>
    <row r="6280" ht="14.25" hidden="1"/>
    <row r="6281" ht="14.25" hidden="1"/>
    <row r="6282" ht="14.25" hidden="1"/>
    <row r="6283" ht="14.25" hidden="1"/>
    <row r="6284" ht="14.25" hidden="1"/>
    <row r="6285" ht="14.25" hidden="1"/>
    <row r="6286" ht="14.25" hidden="1"/>
    <row r="6287" ht="14.25" hidden="1"/>
    <row r="6288" ht="14.25" hidden="1"/>
    <row r="6289" ht="14.25" hidden="1"/>
    <row r="6290" ht="14.25" hidden="1"/>
    <row r="6291" ht="14.25" hidden="1"/>
    <row r="6292" ht="14.25" hidden="1"/>
    <row r="6293" ht="14.25" hidden="1"/>
    <row r="6294" ht="14.25" hidden="1"/>
    <row r="6295" ht="14.25" hidden="1"/>
    <row r="6296" ht="14.25" hidden="1"/>
    <row r="6297" ht="14.25" hidden="1"/>
    <row r="6298" ht="14.25" hidden="1"/>
    <row r="6299" ht="14.25" hidden="1"/>
    <row r="6300" ht="14.25" hidden="1"/>
    <row r="6301" ht="14.25" hidden="1"/>
    <row r="6302" ht="14.25" hidden="1"/>
    <row r="6303" ht="14.25" hidden="1"/>
    <row r="6304" ht="14.25" hidden="1"/>
    <row r="6305" ht="14.25" hidden="1"/>
    <row r="6306" ht="14.25" hidden="1"/>
    <row r="6307" ht="14.25" hidden="1"/>
    <row r="6308" ht="14.25" hidden="1"/>
    <row r="6309" ht="14.25" hidden="1"/>
    <row r="6310" ht="14.25" hidden="1"/>
    <row r="6311" ht="14.25" hidden="1"/>
    <row r="6312" ht="14.25" hidden="1"/>
    <row r="6313" ht="14.25" hidden="1"/>
    <row r="6314" ht="14.25" hidden="1"/>
    <row r="6315" ht="14.25" hidden="1"/>
    <row r="6316" ht="14.25" hidden="1"/>
    <row r="6317" ht="14.25" hidden="1"/>
    <row r="6318" ht="14.25" hidden="1"/>
    <row r="6319" ht="14.25" hidden="1"/>
    <row r="6320" ht="14.25" hidden="1"/>
    <row r="6321" ht="14.25" hidden="1"/>
    <row r="6322" ht="14.25" hidden="1"/>
    <row r="6323" ht="14.25" hidden="1"/>
    <row r="6324" ht="14.25" hidden="1"/>
    <row r="6325" ht="14.25" hidden="1"/>
    <row r="6326" ht="14.25" hidden="1"/>
    <row r="6327" ht="14.25" hidden="1"/>
    <row r="6328" ht="14.25" hidden="1"/>
    <row r="6329" ht="14.25" hidden="1"/>
    <row r="6330" ht="14.25" hidden="1"/>
    <row r="6331" ht="14.25" hidden="1"/>
    <row r="6332" ht="14.25" hidden="1"/>
    <row r="6333" ht="14.25" hidden="1"/>
    <row r="6334" ht="14.25" hidden="1"/>
    <row r="6335" ht="14.25" hidden="1"/>
    <row r="6336" ht="14.25" hidden="1"/>
    <row r="6337" ht="14.25" hidden="1"/>
    <row r="6338" ht="14.25" hidden="1"/>
    <row r="6339" ht="14.25" hidden="1"/>
    <row r="6340" ht="14.25" hidden="1"/>
    <row r="6341" ht="14.25" hidden="1"/>
    <row r="6342" ht="14.25" hidden="1"/>
    <row r="6343" ht="14.25" hidden="1"/>
    <row r="6344" ht="14.25" hidden="1"/>
    <row r="6345" ht="14.25" hidden="1"/>
    <row r="6346" ht="14.25" hidden="1"/>
    <row r="6347" ht="14.25" hidden="1"/>
    <row r="6348" ht="14.25" hidden="1"/>
    <row r="6349" ht="14.25" hidden="1"/>
    <row r="6350" ht="14.25" hidden="1"/>
    <row r="6351" ht="14.25" hidden="1"/>
    <row r="6352" ht="14.25" hidden="1"/>
    <row r="6353" ht="14.25" hidden="1"/>
    <row r="6354" ht="14.25" hidden="1"/>
    <row r="6355" ht="14.25" hidden="1"/>
    <row r="6356" ht="14.25" hidden="1"/>
    <row r="6357" ht="14.25" hidden="1"/>
    <row r="6358" ht="14.25" hidden="1"/>
    <row r="6359" ht="14.25" hidden="1"/>
    <row r="6360" ht="14.25" hidden="1"/>
    <row r="6361" ht="14.25" hidden="1"/>
    <row r="6362" ht="14.25" hidden="1"/>
    <row r="6363" ht="14.25" hidden="1"/>
    <row r="6364" ht="14.25" hidden="1"/>
    <row r="6365" ht="14.25" hidden="1"/>
    <row r="6366" ht="14.25" hidden="1"/>
    <row r="6367" ht="14.25" hidden="1"/>
    <row r="6368" ht="14.25" hidden="1"/>
    <row r="6369" ht="14.25" hidden="1"/>
    <row r="6370" ht="14.25" hidden="1"/>
    <row r="6371" ht="14.25" hidden="1"/>
    <row r="6372" ht="14.25" hidden="1"/>
    <row r="6373" ht="14.25" hidden="1"/>
    <row r="6374" ht="14.25" hidden="1"/>
    <row r="6375" ht="14.25" hidden="1"/>
    <row r="6376" ht="14.25" hidden="1"/>
    <row r="6377" ht="14.25" hidden="1"/>
    <row r="6378" ht="14.25" hidden="1"/>
    <row r="6379" ht="14.25" hidden="1"/>
    <row r="6380" ht="14.25" hidden="1"/>
    <row r="6381" ht="14.25" hidden="1"/>
    <row r="6382" ht="14.25" hidden="1"/>
    <row r="6383" ht="14.25" hidden="1"/>
    <row r="6384" ht="14.25" hidden="1"/>
    <row r="6385" ht="14.25" hidden="1"/>
    <row r="6386" ht="14.25" hidden="1"/>
    <row r="6387" ht="14.25" hidden="1"/>
    <row r="6388" ht="14.25" hidden="1"/>
    <row r="6389" ht="14.25" hidden="1"/>
    <row r="6390" ht="14.25" hidden="1"/>
    <row r="6391" ht="14.25" hidden="1"/>
    <row r="6392" ht="14.25" hidden="1"/>
    <row r="6393" ht="14.25" hidden="1"/>
    <row r="6394" ht="14.25" hidden="1"/>
    <row r="6395" ht="14.25" hidden="1"/>
    <row r="6396" ht="14.25" hidden="1"/>
    <row r="6397" ht="14.25" hidden="1"/>
    <row r="6398" ht="14.25" hidden="1"/>
    <row r="6399" ht="14.25" hidden="1"/>
    <row r="6400" ht="14.25" hidden="1"/>
    <row r="6401" ht="14.25" hidden="1"/>
    <row r="6402" ht="14.25" hidden="1"/>
    <row r="6403" ht="14.25" hidden="1"/>
    <row r="6404" ht="14.25" hidden="1"/>
    <row r="6405" ht="14.25" hidden="1"/>
    <row r="6406" ht="14.25" hidden="1"/>
    <row r="6407" ht="14.25" hidden="1"/>
    <row r="6408" ht="14.25" hidden="1"/>
    <row r="6409" ht="14.25" hidden="1"/>
    <row r="6410" ht="14.25" hidden="1"/>
    <row r="6411" ht="14.25" hidden="1"/>
    <row r="6412" ht="14.25" hidden="1"/>
    <row r="6413" ht="14.25" hidden="1"/>
    <row r="6414" ht="14.25" hidden="1"/>
    <row r="6415" ht="14.25" hidden="1"/>
    <row r="6416" ht="14.25" hidden="1"/>
    <row r="6417" ht="14.25" hidden="1"/>
    <row r="6418" ht="14.25" hidden="1"/>
    <row r="6419" ht="14.25" hidden="1"/>
    <row r="6420" ht="14.25" hidden="1"/>
    <row r="6421" ht="14.25" hidden="1"/>
    <row r="6422" ht="14.25" hidden="1"/>
    <row r="6423" ht="14.25" hidden="1"/>
    <row r="6424" ht="14.25" hidden="1"/>
    <row r="6425" ht="14.25" hidden="1"/>
    <row r="6426" ht="14.25" hidden="1"/>
    <row r="6427" ht="14.25" hidden="1"/>
    <row r="6428" ht="14.25" hidden="1"/>
    <row r="6429" ht="14.25" hidden="1"/>
    <row r="6430" ht="14.25" hidden="1"/>
    <row r="6431" ht="14.25" hidden="1"/>
    <row r="6432" ht="14.25" hidden="1"/>
    <row r="6433" ht="14.25" hidden="1"/>
    <row r="6434" ht="14.25" hidden="1"/>
    <row r="6435" ht="14.25" hidden="1"/>
    <row r="6436" ht="14.25" hidden="1"/>
    <row r="6437" ht="14.25" hidden="1"/>
    <row r="6438" ht="14.25" hidden="1"/>
    <row r="6439" ht="14.25" hidden="1"/>
    <row r="6440" ht="14.25" hidden="1"/>
    <row r="6441" ht="14.25" hidden="1"/>
    <row r="6442" ht="14.25" hidden="1"/>
    <row r="6443" ht="14.25" hidden="1"/>
    <row r="6444" ht="14.25" hidden="1"/>
    <row r="6445" ht="14.25" hidden="1"/>
    <row r="6446" ht="14.25" hidden="1"/>
    <row r="6447" ht="14.25" hidden="1"/>
    <row r="6448" ht="14.25" hidden="1"/>
    <row r="6449" ht="14.25" hidden="1"/>
    <row r="6450" ht="14.25" hidden="1"/>
    <row r="6451" ht="14.25" hidden="1"/>
    <row r="6452" ht="14.25" hidden="1"/>
    <row r="6453" ht="14.25" hidden="1"/>
    <row r="6454" ht="14.25" hidden="1"/>
    <row r="6455" ht="14.25" hidden="1"/>
    <row r="6456" ht="14.25" hidden="1"/>
    <row r="6457" ht="14.25" hidden="1"/>
    <row r="6458" ht="14.25" hidden="1"/>
    <row r="6459" ht="14.25" hidden="1"/>
    <row r="6460" ht="14.25" hidden="1"/>
    <row r="6461" ht="14.25" hidden="1"/>
    <row r="6462" ht="14.25" hidden="1"/>
    <row r="6463" ht="14.25" hidden="1"/>
    <row r="6464" ht="14.25" hidden="1"/>
    <row r="6465" ht="14.25" hidden="1"/>
    <row r="6466" ht="14.25" hidden="1"/>
    <row r="6467" ht="14.25" hidden="1"/>
    <row r="6468" ht="14.25" hidden="1"/>
    <row r="6469" ht="14.25" hidden="1"/>
    <row r="6470" ht="14.25" hidden="1"/>
    <row r="6471" ht="14.25" hidden="1"/>
    <row r="6472" ht="14.25" hidden="1"/>
    <row r="6473" ht="14.25" hidden="1"/>
    <row r="6474" ht="14.25" hidden="1"/>
    <row r="6475" ht="14.25" hidden="1"/>
    <row r="6476" ht="14.25" hidden="1"/>
    <row r="6477" ht="14.25" hidden="1"/>
    <row r="6478" ht="14.25" hidden="1"/>
    <row r="6479" ht="14.25" hidden="1"/>
    <row r="6480" ht="14.25" hidden="1"/>
    <row r="6481" ht="14.25" hidden="1"/>
    <row r="6482" ht="14.25" hidden="1"/>
    <row r="6483" ht="14.25" hidden="1"/>
    <row r="6484" ht="14.25" hidden="1"/>
    <row r="6485" ht="14.25" hidden="1"/>
    <row r="6486" ht="14.25" hidden="1"/>
    <row r="6487" ht="14.25" hidden="1"/>
    <row r="6488" ht="14.25" hidden="1"/>
    <row r="6489" ht="14.25" hidden="1"/>
    <row r="6490" ht="14.25" hidden="1"/>
    <row r="6491" ht="14.25" hidden="1"/>
    <row r="6492" ht="14.25" hidden="1"/>
    <row r="6493" ht="14.25" hidden="1"/>
    <row r="6494" ht="14.25" hidden="1"/>
    <row r="6495" ht="14.25" hidden="1"/>
    <row r="6496" ht="14.25" hidden="1"/>
    <row r="6497" ht="14.25" hidden="1"/>
    <row r="6498" ht="14.25" hidden="1"/>
    <row r="6499" ht="14.25" hidden="1"/>
    <row r="6500" ht="14.25" hidden="1"/>
    <row r="6501" ht="14.25" hidden="1"/>
    <row r="6502" ht="14.25" hidden="1"/>
    <row r="6503" ht="14.25" hidden="1"/>
    <row r="6504" ht="14.25" hidden="1"/>
    <row r="6505" ht="14.25" hidden="1"/>
    <row r="6506" ht="14.25" hidden="1"/>
    <row r="6507" ht="14.25" hidden="1"/>
    <row r="6508" ht="14.25" hidden="1"/>
    <row r="6509" ht="14.25" hidden="1"/>
    <row r="6510" ht="14.25" hidden="1"/>
    <row r="6511" ht="14.25" hidden="1"/>
    <row r="6512" ht="14.25" hidden="1"/>
    <row r="6513" ht="14.25" hidden="1"/>
    <row r="6514" ht="14.25" hidden="1"/>
    <row r="6515" ht="14.25" hidden="1"/>
    <row r="6516" ht="14.25" hidden="1"/>
    <row r="6517" ht="14.25" hidden="1"/>
    <row r="6518" ht="14.25" hidden="1"/>
    <row r="6519" ht="14.25" hidden="1"/>
    <row r="6520" ht="14.25" hidden="1"/>
    <row r="6521" ht="14.25" hidden="1"/>
    <row r="6522" ht="14.25" hidden="1"/>
    <row r="6523" ht="14.25" hidden="1"/>
    <row r="6524" ht="14.25" hidden="1"/>
    <row r="6525" ht="14.25" hidden="1"/>
    <row r="6526" ht="14.25" hidden="1"/>
    <row r="6527" ht="14.25" hidden="1"/>
    <row r="6528" ht="14.25" hidden="1"/>
    <row r="6529" ht="14.25" hidden="1"/>
    <row r="6530" ht="14.25" hidden="1"/>
    <row r="6531" ht="14.25" hidden="1"/>
    <row r="6532" ht="14.25" hidden="1"/>
    <row r="6533" ht="14.25" hidden="1"/>
    <row r="6534" ht="14.25" hidden="1"/>
    <row r="6535" ht="14.25" hidden="1"/>
    <row r="6536" ht="14.25" hidden="1"/>
    <row r="6537" ht="14.25" hidden="1"/>
    <row r="6538" ht="14.25" hidden="1"/>
    <row r="6539" ht="14.25" hidden="1"/>
    <row r="6540" ht="14.25" hidden="1"/>
    <row r="6541" ht="14.25" hidden="1"/>
    <row r="6542" ht="14.25" hidden="1"/>
    <row r="6543" ht="14.25" hidden="1"/>
    <row r="6544" ht="14.25" hidden="1"/>
    <row r="6545" ht="14.25" hidden="1"/>
    <row r="6546" ht="14.25" hidden="1"/>
    <row r="6547" ht="14.25" hidden="1"/>
    <row r="6548" ht="14.25" hidden="1"/>
    <row r="6549" ht="14.25" hidden="1"/>
    <row r="6550" ht="14.25" hidden="1"/>
    <row r="6551" ht="14.25" hidden="1"/>
    <row r="6552" ht="14.25" hidden="1"/>
    <row r="6553" ht="14.25" hidden="1"/>
    <row r="6554" ht="14.25" hidden="1"/>
    <row r="6555" ht="14.25" hidden="1"/>
    <row r="6556" ht="14.25" hidden="1"/>
    <row r="6557" ht="14.25" hidden="1"/>
    <row r="6558" ht="14.25" hidden="1"/>
    <row r="6559" ht="14.25" hidden="1"/>
    <row r="6560" ht="14.25" hidden="1"/>
    <row r="6561" ht="14.25" hidden="1"/>
    <row r="6562" ht="14.25" hidden="1"/>
    <row r="6563" ht="14.25" hidden="1"/>
    <row r="6564" ht="14.25" hidden="1"/>
    <row r="6565" ht="14.25" hidden="1"/>
    <row r="6566" ht="14.25" hidden="1"/>
    <row r="6567" ht="14.25" hidden="1"/>
    <row r="6568" ht="14.25" hidden="1"/>
    <row r="6569" ht="14.25" hidden="1"/>
    <row r="6570" ht="14.25" hidden="1"/>
    <row r="6571" ht="14.25" hidden="1"/>
    <row r="6572" ht="14.25" hidden="1"/>
    <row r="6573" ht="14.25" hidden="1"/>
    <row r="6574" ht="14.25" hidden="1"/>
    <row r="6575" ht="14.25" hidden="1"/>
    <row r="6576" ht="14.25" hidden="1"/>
    <row r="6577" ht="14.25" hidden="1"/>
    <row r="6578" ht="14.25" hidden="1"/>
    <row r="6579" ht="14.25" hidden="1"/>
    <row r="6580" ht="14.25" hidden="1"/>
    <row r="6581" ht="14.25" hidden="1"/>
    <row r="6582" ht="14.25" hidden="1"/>
    <row r="6583" ht="14.25" hidden="1"/>
    <row r="6584" ht="14.25" hidden="1"/>
    <row r="6585" ht="14.25" hidden="1"/>
    <row r="6586" ht="14.25" hidden="1"/>
    <row r="6587" ht="14.25" hidden="1"/>
    <row r="6588" ht="14.25" hidden="1"/>
    <row r="6589" ht="14.25" hidden="1"/>
    <row r="6590" ht="14.25" hidden="1"/>
    <row r="6591" ht="14.25" hidden="1"/>
    <row r="6592" ht="14.25" hidden="1"/>
    <row r="6593" ht="14.25" hidden="1"/>
    <row r="6594" ht="14.25" hidden="1"/>
    <row r="6595" ht="14.25" hidden="1"/>
    <row r="6596" ht="14.25" hidden="1"/>
    <row r="6597" ht="14.25" hidden="1"/>
    <row r="6598" ht="14.25" hidden="1"/>
    <row r="6599" ht="14.25" hidden="1"/>
    <row r="6600" ht="14.25" hidden="1"/>
    <row r="6601" ht="14.25" hidden="1"/>
    <row r="6602" ht="14.25" hidden="1"/>
    <row r="6603" ht="14.25" hidden="1"/>
    <row r="6604" ht="14.25" hidden="1"/>
    <row r="6605" ht="14.25" hidden="1"/>
    <row r="6606" ht="14.25" hidden="1"/>
    <row r="6607" ht="14.25" hidden="1"/>
    <row r="6608" ht="14.25" hidden="1"/>
    <row r="6609" ht="14.25" hidden="1"/>
    <row r="6610" ht="14.25" hidden="1"/>
    <row r="6611" ht="14.25" hidden="1"/>
    <row r="6612" ht="14.25" hidden="1"/>
    <row r="6613" ht="14.25" hidden="1"/>
    <row r="6614" ht="14.25" hidden="1"/>
    <row r="6615" ht="14.25" hidden="1"/>
    <row r="6616" ht="14.25" hidden="1"/>
    <row r="6617" ht="14.25" hidden="1"/>
    <row r="6618" ht="14.25" hidden="1"/>
    <row r="6619" ht="14.25" hidden="1"/>
    <row r="6620" ht="14.25" hidden="1"/>
    <row r="6621" ht="14.25" hidden="1"/>
    <row r="6622" ht="14.25" hidden="1"/>
    <row r="6623" ht="14.25" hidden="1"/>
    <row r="6624" ht="14.25" hidden="1"/>
    <row r="6625" ht="14.25" hidden="1"/>
    <row r="6626" ht="14.25" hidden="1"/>
    <row r="6627" ht="14.25" hidden="1"/>
    <row r="6628" ht="14.25" hidden="1"/>
    <row r="6629" ht="14.25" hidden="1"/>
    <row r="6630" ht="14.25" hidden="1"/>
    <row r="6631" ht="14.25" hidden="1"/>
    <row r="6632" ht="14.25" hidden="1"/>
    <row r="6633" ht="14.25" hidden="1"/>
    <row r="6634" ht="14.25" hidden="1"/>
    <row r="6635" ht="14.25" hidden="1"/>
    <row r="6636" ht="14.25" hidden="1"/>
    <row r="6637" ht="14.25" hidden="1"/>
    <row r="6638" ht="14.25" hidden="1"/>
    <row r="6639" ht="14.25" hidden="1"/>
    <row r="6640" ht="14.25" hidden="1"/>
    <row r="6641" ht="14.25" hidden="1"/>
    <row r="6642" ht="14.25" hidden="1"/>
    <row r="6643" ht="14.25" hidden="1"/>
    <row r="6644" ht="14.25" hidden="1"/>
    <row r="6645" ht="14.25" hidden="1"/>
    <row r="6646" ht="14.25" hidden="1"/>
    <row r="6647" ht="14.25" hidden="1"/>
    <row r="6648" ht="14.25" hidden="1"/>
    <row r="6649" ht="14.25" hidden="1"/>
    <row r="6650" ht="14.25" hidden="1"/>
    <row r="6651" ht="14.25" hidden="1"/>
    <row r="6652" ht="14.25" hidden="1"/>
    <row r="6653" ht="14.25" hidden="1"/>
    <row r="6654" ht="14.25" hidden="1"/>
    <row r="6655" ht="14.25" hidden="1"/>
    <row r="6656" ht="14.25" hidden="1"/>
    <row r="6657" ht="14.25" hidden="1"/>
    <row r="6658" ht="14.25" hidden="1"/>
    <row r="6659" ht="14.25" hidden="1"/>
    <row r="6660" ht="14.25" hidden="1"/>
    <row r="6661" ht="14.25" hidden="1"/>
    <row r="6662" ht="14.25" hidden="1"/>
    <row r="6663" ht="14.25" hidden="1"/>
    <row r="6664" ht="14.25" hidden="1"/>
    <row r="6665" ht="14.25" hidden="1"/>
    <row r="6666" ht="14.25" hidden="1"/>
    <row r="6667" ht="14.25" hidden="1"/>
    <row r="6668" ht="14.25" hidden="1"/>
    <row r="6669" ht="14.25" hidden="1"/>
    <row r="6670" ht="14.25" hidden="1"/>
    <row r="6671" ht="14.25" hidden="1"/>
    <row r="6672" ht="14.25" hidden="1"/>
    <row r="6673" ht="14.25" hidden="1"/>
    <row r="6674" ht="14.25" hidden="1"/>
    <row r="6675" ht="14.25" hidden="1"/>
    <row r="6676" ht="14.25" hidden="1"/>
    <row r="6677" ht="14.25" hidden="1"/>
    <row r="6678" ht="14.25" hidden="1"/>
    <row r="6679" ht="14.25" hidden="1"/>
    <row r="6680" ht="14.25" hidden="1"/>
    <row r="6681" ht="14.25" hidden="1"/>
    <row r="6682" ht="14.25" hidden="1"/>
    <row r="6683" ht="14.25" hidden="1"/>
    <row r="6684" ht="14.25" hidden="1"/>
    <row r="6685" ht="14.25" hidden="1"/>
    <row r="6686" ht="14.25" hidden="1"/>
    <row r="6687" ht="14.25" hidden="1"/>
    <row r="6688" ht="14.25" hidden="1"/>
    <row r="6689" ht="14.25" hidden="1"/>
    <row r="6690" ht="14.25" hidden="1"/>
    <row r="6691" ht="14.25" hidden="1"/>
    <row r="6692" ht="14.25" hidden="1"/>
    <row r="6693" ht="14.25" hidden="1"/>
    <row r="6694" ht="14.25" hidden="1"/>
    <row r="6695" ht="14.25" hidden="1"/>
    <row r="6696" ht="14.25" hidden="1"/>
    <row r="6697" ht="14.25" hidden="1"/>
    <row r="6698" ht="14.25" hidden="1"/>
    <row r="6699" ht="14.25" hidden="1"/>
    <row r="6700" ht="14.25" hidden="1"/>
    <row r="6701" ht="14.25" hidden="1"/>
    <row r="6702" ht="14.25" hidden="1"/>
    <row r="6703" ht="14.25" hidden="1"/>
    <row r="6704" ht="14.25" hidden="1"/>
    <row r="6705" ht="14.25" hidden="1"/>
    <row r="6706" ht="14.25" hidden="1"/>
    <row r="6707" ht="14.25" hidden="1"/>
    <row r="6708" ht="14.25" hidden="1"/>
    <row r="6709" ht="14.25" hidden="1"/>
    <row r="6710" ht="14.25" hidden="1"/>
    <row r="6711" ht="14.25" hidden="1"/>
    <row r="6712" ht="14.25" hidden="1"/>
    <row r="6713" ht="14.25" hidden="1"/>
    <row r="6714" ht="14.25" hidden="1"/>
    <row r="6715" ht="14.25" hidden="1"/>
    <row r="6716" ht="14.25" hidden="1"/>
    <row r="6717" ht="14.25" hidden="1"/>
    <row r="6718" ht="14.25" hidden="1"/>
    <row r="6719" ht="14.25" hidden="1"/>
    <row r="6720" ht="14.25" hidden="1"/>
    <row r="6721" ht="14.25" hidden="1"/>
    <row r="6722" ht="14.25" hidden="1"/>
    <row r="6723" ht="14.25" hidden="1"/>
    <row r="6724" ht="14.25" hidden="1"/>
    <row r="6725" ht="14.25" hidden="1"/>
    <row r="6726" ht="14.25" hidden="1"/>
    <row r="6727" ht="14.25" hidden="1"/>
    <row r="6728" ht="14.25" hidden="1"/>
    <row r="6729" ht="14.25" hidden="1"/>
    <row r="6730" ht="14.25" hidden="1"/>
    <row r="6731" ht="14.25" hidden="1"/>
    <row r="6732" ht="14.25" hidden="1"/>
    <row r="6733" ht="14.25" hidden="1"/>
    <row r="6734" ht="14.25" hidden="1"/>
    <row r="6735" ht="14.25" hidden="1"/>
    <row r="6736" ht="14.25" hidden="1"/>
    <row r="6737" ht="14.25" hidden="1"/>
    <row r="6738" ht="14.25" hidden="1"/>
    <row r="6739" ht="14.25" hidden="1"/>
    <row r="6740" ht="14.25" hidden="1"/>
    <row r="6741" ht="14.25" hidden="1"/>
    <row r="6742" ht="14.25" hidden="1"/>
    <row r="6743" ht="14.25" hidden="1"/>
    <row r="6744" ht="14.25" hidden="1"/>
    <row r="6745" ht="14.25" hidden="1"/>
    <row r="6746" ht="14.25" hidden="1"/>
    <row r="6747" ht="14.25" hidden="1"/>
    <row r="6748" ht="14.25" hidden="1"/>
    <row r="6749" ht="14.25" hidden="1"/>
    <row r="6750" ht="14.25" hidden="1"/>
    <row r="6751" ht="14.25" hidden="1"/>
    <row r="6752" ht="14.25" hidden="1"/>
    <row r="6753" ht="14.25" hidden="1"/>
    <row r="6754" ht="14.25" hidden="1"/>
    <row r="6755" ht="14.25" hidden="1"/>
    <row r="6756" ht="14.25" hidden="1"/>
    <row r="6757" ht="14.25" hidden="1"/>
    <row r="6758" ht="14.25" hidden="1"/>
    <row r="6759" ht="14.25" hidden="1"/>
    <row r="6760" ht="14.25" hidden="1"/>
    <row r="6761" ht="14.25" hidden="1"/>
    <row r="6762" ht="14.25" hidden="1"/>
    <row r="6763" ht="14.25" hidden="1"/>
    <row r="6764" ht="14.25" hidden="1"/>
    <row r="6765" ht="14.25" hidden="1"/>
    <row r="6766" ht="14.25" hidden="1"/>
    <row r="6767" ht="14.25" hidden="1"/>
    <row r="6768" ht="14.25" hidden="1"/>
    <row r="6769" ht="14.25" hidden="1"/>
    <row r="6770" ht="14.25" hidden="1"/>
    <row r="6771" ht="14.25" hidden="1"/>
    <row r="6772" ht="14.25" hidden="1"/>
    <row r="6773" ht="14.25" hidden="1"/>
    <row r="6774" ht="14.25" hidden="1"/>
    <row r="6775" ht="14.25" hidden="1"/>
    <row r="6776" ht="14.25" hidden="1"/>
    <row r="6777" ht="14.25" hidden="1"/>
    <row r="6778" ht="14.25" hidden="1"/>
    <row r="6779" ht="14.25" hidden="1"/>
    <row r="6780" ht="14.25" hidden="1"/>
    <row r="6781" ht="14.25" hidden="1"/>
    <row r="6782" ht="14.25" hidden="1"/>
    <row r="6783" ht="14.25" hidden="1"/>
    <row r="6784" ht="14.25" hidden="1"/>
    <row r="6785" ht="14.25" hidden="1"/>
    <row r="6786" ht="14.25" hidden="1"/>
    <row r="6787" ht="14.25" hidden="1"/>
    <row r="6788" ht="14.25" hidden="1"/>
    <row r="6789" ht="14.25" hidden="1"/>
    <row r="6790" ht="14.25" hidden="1"/>
    <row r="6791" ht="14.25" hidden="1"/>
    <row r="6792" ht="14.25" hidden="1"/>
    <row r="6793" ht="14.25" hidden="1"/>
    <row r="6794" ht="14.25" hidden="1"/>
    <row r="6795" ht="14.25" hidden="1"/>
    <row r="6796" ht="14.25" hidden="1"/>
    <row r="6797" ht="14.25" hidden="1"/>
    <row r="6798" ht="14.25" hidden="1"/>
    <row r="6799" ht="14.25" hidden="1"/>
    <row r="6800" ht="14.25" hidden="1"/>
    <row r="6801" ht="14.25" hidden="1"/>
    <row r="6802" ht="14.25" hidden="1"/>
    <row r="6803" ht="14.25" hidden="1"/>
    <row r="6804" ht="14.25" hidden="1"/>
    <row r="6805" ht="14.25" hidden="1"/>
    <row r="6806" ht="14.25" hidden="1"/>
    <row r="6807" ht="14.25" hidden="1"/>
    <row r="6808" ht="14.25" hidden="1"/>
    <row r="6809" ht="14.25" hidden="1"/>
    <row r="6810" ht="14.25" hidden="1"/>
    <row r="6811" ht="14.25" hidden="1"/>
    <row r="6812" ht="14.25" hidden="1"/>
    <row r="6813" ht="14.25" hidden="1"/>
    <row r="6814" ht="14.25" hidden="1"/>
    <row r="6815" ht="14.25" hidden="1"/>
    <row r="6816" ht="14.25" hidden="1"/>
    <row r="6817" ht="14.25" hidden="1"/>
    <row r="6818" ht="14.25" hidden="1"/>
    <row r="6819" ht="14.25" hidden="1"/>
    <row r="6820" ht="14.25" hidden="1"/>
    <row r="6821" ht="14.25" hidden="1"/>
    <row r="6822" ht="14.25" hidden="1"/>
    <row r="6823" ht="14.25" hidden="1"/>
    <row r="6824" ht="14.25" hidden="1"/>
    <row r="6825" ht="14.25" hidden="1"/>
    <row r="6826" ht="14.25" hidden="1"/>
    <row r="6827" ht="14.25" hidden="1"/>
    <row r="6828" ht="14.25" hidden="1"/>
    <row r="6829" ht="14.25" hidden="1"/>
    <row r="6830" ht="14.25" hidden="1"/>
    <row r="6831" ht="14.25" hidden="1"/>
    <row r="6832" ht="14.25" hidden="1"/>
    <row r="6833" ht="14.25" hidden="1"/>
    <row r="6834" ht="14.25" hidden="1"/>
    <row r="6835" ht="14.25" hidden="1"/>
    <row r="6836" ht="14.25" hidden="1"/>
    <row r="6837" ht="14.25" hidden="1"/>
    <row r="6838" ht="14.25" hidden="1"/>
    <row r="6839" ht="14.25" hidden="1"/>
    <row r="6840" ht="14.25" hidden="1"/>
    <row r="6841" ht="14.25" hidden="1"/>
    <row r="6842" ht="14.25" hidden="1"/>
    <row r="6843" ht="14.25" hidden="1"/>
    <row r="6844" ht="14.25" hidden="1"/>
    <row r="6845" ht="14.25" hidden="1"/>
    <row r="6846" ht="14.25" hidden="1"/>
    <row r="6847" ht="14.25" hidden="1"/>
    <row r="6848" ht="14.25" hidden="1"/>
    <row r="6849" ht="14.25" hidden="1"/>
    <row r="6850" ht="14.25" hidden="1"/>
    <row r="6851" ht="14.25" hidden="1"/>
    <row r="6852" ht="14.25" hidden="1"/>
    <row r="6853" ht="14.25" hidden="1"/>
    <row r="6854" ht="14.25" hidden="1"/>
    <row r="6855" ht="14.25" hidden="1"/>
    <row r="6856" ht="14.25" hidden="1"/>
    <row r="6857" ht="14.25" hidden="1"/>
    <row r="6858" ht="14.25" hidden="1"/>
    <row r="6859" ht="14.25" hidden="1"/>
    <row r="6860" ht="14.25" hidden="1"/>
    <row r="6861" ht="14.25" hidden="1"/>
    <row r="6862" ht="14.25" hidden="1"/>
    <row r="6863" ht="14.25" hidden="1"/>
    <row r="6864" ht="14.25" hidden="1"/>
    <row r="6865" ht="14.25" hidden="1"/>
    <row r="6866" ht="14.25" hidden="1"/>
    <row r="6867" ht="14.25" hidden="1"/>
    <row r="6868" ht="14.25" hidden="1"/>
    <row r="6869" ht="14.25" hidden="1"/>
    <row r="6870" ht="14.25" hidden="1"/>
    <row r="6871" ht="14.25" hidden="1"/>
    <row r="6872" ht="14.25" hidden="1"/>
    <row r="6873" ht="14.25" hidden="1"/>
    <row r="6874" ht="14.25" hidden="1"/>
    <row r="6875" ht="14.25" hidden="1"/>
    <row r="6876" ht="14.25" hidden="1"/>
    <row r="6877" ht="14.25" hidden="1"/>
    <row r="6878" ht="14.25" hidden="1"/>
    <row r="6879" ht="14.25" hidden="1"/>
    <row r="6880" ht="14.25" hidden="1"/>
    <row r="6881" ht="14.25" hidden="1"/>
    <row r="6882" ht="14.25" hidden="1"/>
    <row r="6883" ht="14.25" hidden="1"/>
    <row r="6884" ht="14.25" hidden="1"/>
    <row r="6885" ht="14.25" hidden="1"/>
    <row r="6886" ht="14.25" hidden="1"/>
    <row r="6887" ht="14.25" hidden="1"/>
    <row r="6888" ht="14.25" hidden="1"/>
    <row r="6889" ht="14.25" hidden="1"/>
    <row r="6890" ht="14.25" hidden="1"/>
    <row r="6891" ht="14.25" hidden="1"/>
    <row r="6892" ht="14.25" hidden="1"/>
    <row r="6893" ht="14.25" hidden="1"/>
    <row r="6894" ht="14.25" hidden="1"/>
    <row r="6895" ht="14.25" hidden="1"/>
    <row r="6896" ht="14.25" hidden="1"/>
    <row r="6897" ht="14.25" hidden="1"/>
    <row r="6898" ht="14.25" hidden="1"/>
    <row r="6899" ht="14.25" hidden="1"/>
    <row r="6900" ht="14.25" hidden="1"/>
    <row r="6901" ht="14.25" hidden="1"/>
    <row r="6902" ht="14.25" hidden="1"/>
    <row r="6903" ht="14.25" hidden="1"/>
    <row r="6904" ht="14.25" hidden="1"/>
    <row r="6905" ht="14.25" hidden="1"/>
    <row r="6906" ht="14.25" hidden="1"/>
    <row r="6907" ht="14.25" hidden="1"/>
    <row r="6908" ht="14.25" hidden="1"/>
    <row r="6909" ht="14.25" hidden="1"/>
    <row r="6910" ht="14.25" hidden="1"/>
    <row r="6911" ht="14.25" hidden="1"/>
    <row r="6912" ht="14.25" hidden="1"/>
    <row r="6913" ht="14.25" hidden="1"/>
    <row r="6914" ht="14.25" hidden="1"/>
    <row r="6915" ht="14.25" hidden="1"/>
    <row r="6916" ht="14.25" hidden="1"/>
    <row r="6917" ht="14.25" hidden="1"/>
    <row r="6918" ht="14.25" hidden="1"/>
    <row r="6919" ht="14.25" hidden="1"/>
    <row r="6920" ht="14.25" hidden="1"/>
    <row r="6921" ht="14.25" hidden="1"/>
    <row r="6922" ht="14.25" hidden="1"/>
    <row r="6923" ht="14.25" hidden="1"/>
    <row r="6924" ht="14.25" hidden="1"/>
    <row r="6925" ht="14.25" hidden="1"/>
    <row r="6926" ht="14.25" hidden="1"/>
    <row r="6927" ht="14.25" hidden="1"/>
    <row r="6928" ht="14.25" hidden="1"/>
    <row r="6929" ht="14.25" hidden="1"/>
    <row r="6930" ht="14.25" hidden="1"/>
    <row r="6931" ht="14.25" hidden="1"/>
    <row r="6932" ht="14.25" hidden="1"/>
    <row r="6933" ht="14.25" hidden="1"/>
    <row r="6934" ht="14.25" hidden="1"/>
    <row r="6935" ht="14.25" hidden="1"/>
    <row r="6936" ht="14.25" hidden="1"/>
    <row r="6937" ht="14.25" hidden="1"/>
    <row r="6938" ht="14.25" hidden="1"/>
    <row r="6939" ht="14.25" hidden="1"/>
    <row r="6940" ht="14.25" hidden="1"/>
    <row r="6941" ht="14.25" hidden="1"/>
    <row r="6942" ht="14.25" hidden="1"/>
    <row r="6943" ht="14.25" hidden="1"/>
    <row r="6944" ht="14.25" hidden="1"/>
    <row r="6945" ht="14.25" hidden="1"/>
    <row r="6946" ht="14.25" hidden="1"/>
    <row r="6947" ht="14.25" hidden="1"/>
    <row r="6948" ht="14.25" hidden="1"/>
    <row r="6949" ht="14.25" hidden="1"/>
    <row r="6950" ht="14.25" hidden="1"/>
    <row r="6951" ht="14.25" hidden="1"/>
    <row r="6952" ht="14.25" hidden="1"/>
    <row r="6953" ht="14.25" hidden="1"/>
    <row r="6954" ht="14.25" hidden="1"/>
    <row r="6955" ht="14.25" hidden="1"/>
    <row r="6956" ht="14.25" hidden="1"/>
    <row r="6957" ht="14.25" hidden="1"/>
    <row r="6958" ht="14.25" hidden="1"/>
    <row r="6959" ht="14.25" hidden="1"/>
    <row r="6960" ht="14.25" hidden="1"/>
    <row r="6961" ht="14.25" hidden="1"/>
    <row r="6962" ht="14.25" hidden="1"/>
    <row r="6963" ht="14.25" hidden="1"/>
    <row r="6964" ht="14.25" hidden="1"/>
    <row r="6965" ht="14.25" hidden="1"/>
    <row r="6966" ht="14.25" hidden="1"/>
    <row r="6967" ht="14.25" hidden="1"/>
    <row r="6968" ht="14.25" hidden="1"/>
    <row r="6969" ht="14.25" hidden="1"/>
    <row r="6970" ht="14.25" hidden="1"/>
    <row r="6971" ht="14.25" hidden="1"/>
    <row r="6972" ht="14.25" hidden="1"/>
    <row r="6973" ht="14.25" hidden="1"/>
    <row r="6974" ht="14.25" hidden="1"/>
    <row r="6975" ht="14.25" hidden="1"/>
    <row r="6976" ht="14.25" hidden="1"/>
    <row r="6977" ht="14.25" hidden="1"/>
    <row r="6978" ht="14.25" hidden="1"/>
    <row r="6979" ht="14.25" hidden="1"/>
    <row r="6980" ht="14.25" hidden="1"/>
    <row r="6981" ht="14.25" hidden="1"/>
    <row r="6982" ht="14.25" hidden="1"/>
    <row r="6983" ht="14.25" hidden="1"/>
    <row r="6984" ht="14.25" hidden="1"/>
    <row r="6985" ht="14.25" hidden="1"/>
    <row r="6986" ht="14.25" hidden="1"/>
    <row r="6987" ht="14.25" hidden="1"/>
    <row r="6988" ht="14.25" hidden="1"/>
    <row r="6989" ht="14.25" hidden="1"/>
    <row r="6990" ht="14.25" hidden="1"/>
    <row r="6991" ht="14.25" hidden="1"/>
    <row r="6992" ht="14.25" hidden="1"/>
    <row r="6993" ht="14.25" hidden="1"/>
    <row r="6994" ht="14.25" hidden="1"/>
    <row r="6995" ht="14.25" hidden="1"/>
    <row r="6996" ht="14.25" hidden="1"/>
    <row r="6997" ht="14.25" hidden="1"/>
    <row r="6998" ht="14.25" hidden="1"/>
    <row r="6999" ht="14.25" hidden="1"/>
    <row r="7000" ht="14.25" hidden="1"/>
    <row r="7001" ht="14.25" hidden="1"/>
    <row r="7002" ht="14.25" hidden="1"/>
    <row r="7003" ht="14.25" hidden="1"/>
    <row r="7004" ht="14.25" hidden="1"/>
    <row r="7005" ht="14.25" hidden="1"/>
    <row r="7006" ht="14.25" hidden="1"/>
    <row r="7007" ht="14.25" hidden="1"/>
    <row r="7008" ht="14.25" hidden="1"/>
    <row r="7009" ht="14.25" hidden="1"/>
    <row r="7010" ht="14.25" hidden="1"/>
    <row r="7011" ht="14.25" hidden="1"/>
    <row r="7012" ht="14.25" hidden="1"/>
    <row r="7013" ht="14.25" hidden="1"/>
    <row r="7014" ht="14.25" hidden="1"/>
    <row r="7015" ht="14.25" hidden="1"/>
    <row r="7016" ht="14.25" hidden="1"/>
    <row r="7017" ht="14.25" hidden="1"/>
    <row r="7018" ht="14.25" hidden="1"/>
    <row r="7019" ht="14.25" hidden="1"/>
    <row r="7020" ht="14.25" hidden="1"/>
    <row r="7021" ht="14.25" hidden="1"/>
    <row r="7022" ht="14.25" hidden="1"/>
    <row r="7023" ht="14.25" hidden="1"/>
    <row r="7024" ht="14.25" hidden="1"/>
    <row r="7025" ht="14.25" hidden="1"/>
    <row r="7026" ht="14.25" hidden="1"/>
    <row r="7027" ht="14.25" hidden="1"/>
    <row r="7028" ht="14.25" hidden="1"/>
    <row r="7029" ht="14.25" hidden="1"/>
    <row r="7030" ht="14.25" hidden="1"/>
    <row r="7031" ht="14.25" hidden="1"/>
    <row r="7032" ht="14.25" hidden="1"/>
    <row r="7033" ht="14.25" hidden="1"/>
    <row r="7034" ht="14.25" hidden="1"/>
    <row r="7035" ht="14.25" hidden="1"/>
    <row r="7036" ht="14.25" hidden="1"/>
    <row r="7037" ht="14.25" hidden="1"/>
    <row r="7038" ht="14.25" hidden="1"/>
    <row r="7039" ht="14.25" hidden="1"/>
    <row r="7040" ht="14.25" hidden="1"/>
    <row r="7041" ht="14.25" hidden="1"/>
    <row r="7042" ht="14.25" hidden="1"/>
    <row r="7043" ht="14.25" hidden="1"/>
    <row r="7044" ht="14.25" hidden="1"/>
    <row r="7045" ht="14.25" hidden="1"/>
    <row r="7046" ht="14.25" hidden="1"/>
    <row r="7047" ht="14.25" hidden="1"/>
    <row r="7048" ht="14.25" hidden="1"/>
    <row r="7049" ht="14.25" hidden="1"/>
    <row r="7050" ht="14.25" hidden="1"/>
    <row r="7051" ht="14.25" hidden="1"/>
    <row r="7052" ht="14.25" hidden="1"/>
    <row r="7053" ht="14.25" hidden="1"/>
    <row r="7054" ht="14.25" hidden="1"/>
    <row r="7055" ht="14.25" hidden="1"/>
    <row r="7056" ht="14.25" hidden="1"/>
    <row r="7057" ht="14.25" hidden="1"/>
    <row r="7058" ht="14.25" hidden="1"/>
    <row r="7059" ht="14.25" hidden="1"/>
    <row r="7060" ht="14.25" hidden="1"/>
    <row r="7061" ht="14.25" hidden="1"/>
    <row r="7062" ht="14.25" hidden="1"/>
    <row r="7063" ht="14.25" hidden="1"/>
    <row r="7064" ht="14.25" hidden="1"/>
    <row r="7065" ht="14.25" hidden="1"/>
    <row r="7066" ht="14.25" hidden="1"/>
    <row r="7067" ht="14.25" hidden="1"/>
    <row r="7068" ht="14.25" hidden="1"/>
    <row r="7069" ht="14.25" hidden="1"/>
    <row r="7070" ht="14.25" hidden="1"/>
    <row r="7071" ht="14.25" hidden="1"/>
    <row r="7072" ht="14.25" hidden="1"/>
    <row r="7073" ht="14.25" hidden="1"/>
    <row r="7074" ht="14.25" hidden="1"/>
    <row r="7075" ht="14.25" hidden="1"/>
    <row r="7076" ht="14.25" hidden="1"/>
    <row r="7077" ht="14.25" hidden="1"/>
    <row r="7078" ht="14.25" hidden="1"/>
    <row r="7079" ht="14.25" hidden="1"/>
    <row r="7080" ht="14.25" hidden="1"/>
    <row r="7081" ht="14.25" hidden="1"/>
    <row r="7082" ht="14.25" hidden="1"/>
    <row r="7083" ht="14.25" hidden="1"/>
    <row r="7084" ht="14.25" hidden="1"/>
    <row r="7085" ht="14.25" hidden="1"/>
    <row r="7086" ht="14.25" hidden="1"/>
    <row r="7087" ht="14.25" hidden="1"/>
    <row r="7088" ht="14.25" hidden="1"/>
    <row r="7089" ht="14.25" hidden="1"/>
    <row r="7090" ht="14.25" hidden="1"/>
    <row r="7091" ht="14.25" hidden="1"/>
    <row r="7092" ht="14.25" hidden="1"/>
    <row r="7093" ht="14.25" hidden="1"/>
    <row r="7094" ht="14.25" hidden="1"/>
    <row r="7095" ht="14.25" hidden="1"/>
    <row r="7096" ht="14.25" hidden="1"/>
    <row r="7097" ht="14.25" hidden="1"/>
    <row r="7098" ht="14.25" hidden="1"/>
    <row r="7099" ht="14.25" hidden="1"/>
    <row r="7100" ht="14.25" hidden="1"/>
    <row r="7101" ht="14.25" hidden="1"/>
    <row r="7102" ht="14.25" hidden="1"/>
    <row r="7103" ht="14.25" hidden="1"/>
    <row r="7104" ht="14.25" hidden="1"/>
    <row r="7105" ht="14.25" hidden="1"/>
    <row r="7106" ht="14.25" hidden="1"/>
    <row r="7107" ht="14.25" hidden="1"/>
    <row r="7108" ht="14.25" hidden="1"/>
    <row r="7109" ht="14.25" hidden="1"/>
    <row r="7110" ht="14.25" hidden="1"/>
    <row r="7111" ht="14.25" hidden="1"/>
    <row r="7112" ht="14.25" hidden="1"/>
    <row r="7113" ht="14.25" hidden="1"/>
    <row r="7114" ht="14.25" hidden="1"/>
    <row r="7115" ht="14.25" hidden="1"/>
    <row r="7116" ht="14.25" hidden="1"/>
    <row r="7117" ht="14.25" hidden="1"/>
    <row r="7118" ht="14.25" hidden="1"/>
    <row r="7119" ht="14.25" hidden="1"/>
    <row r="7120" ht="14.25" hidden="1"/>
    <row r="7121" ht="14.25" hidden="1"/>
    <row r="7122" ht="14.25" hidden="1"/>
    <row r="7123" ht="14.25" hidden="1"/>
    <row r="7124" ht="14.25" hidden="1"/>
    <row r="7125" ht="14.25" hidden="1"/>
    <row r="7126" ht="14.25" hidden="1"/>
    <row r="7127" ht="14.25" hidden="1"/>
    <row r="7128" ht="14.25" hidden="1"/>
    <row r="7129" ht="14.25" hidden="1"/>
    <row r="7130" ht="14.25" hidden="1"/>
    <row r="7131" ht="14.25" hidden="1"/>
    <row r="7132" ht="14.25" hidden="1"/>
    <row r="7133" ht="14.25" hidden="1"/>
    <row r="7134" ht="14.25" hidden="1"/>
    <row r="7135" ht="14.25" hidden="1"/>
    <row r="7136" ht="14.25" hidden="1"/>
    <row r="7137" ht="14.25" hidden="1"/>
    <row r="7138" ht="14.25" hidden="1"/>
    <row r="7139" ht="14.25" hidden="1"/>
    <row r="7140" ht="14.25" hidden="1"/>
    <row r="7141" ht="14.25" hidden="1"/>
    <row r="7142" ht="14.25" hidden="1"/>
    <row r="7143" ht="14.25" hidden="1"/>
    <row r="7144" ht="14.25" hidden="1"/>
    <row r="7145" ht="14.25" hidden="1"/>
    <row r="7146" ht="14.25" hidden="1"/>
    <row r="7147" ht="14.25" hidden="1"/>
    <row r="7148" ht="14.25" hidden="1"/>
    <row r="7149" ht="14.25" hidden="1"/>
    <row r="7150" ht="14.25" hidden="1"/>
    <row r="7151" ht="14.25" hidden="1"/>
    <row r="7152" ht="14.25" hidden="1"/>
    <row r="7153" ht="14.25" hidden="1"/>
    <row r="7154" ht="14.25" hidden="1"/>
    <row r="7155" ht="14.25" hidden="1"/>
    <row r="7156" ht="14.25" hidden="1"/>
    <row r="7157" ht="14.25" hidden="1"/>
    <row r="7158" ht="14.25" hidden="1"/>
    <row r="7159" ht="14.25" hidden="1"/>
    <row r="7160" ht="14.25" hidden="1"/>
    <row r="7161" ht="14.25" hidden="1"/>
    <row r="7162" ht="14.25" hidden="1"/>
    <row r="7163" ht="14.25" hidden="1"/>
    <row r="7164" ht="14.25" hidden="1"/>
    <row r="7165" ht="14.25" hidden="1"/>
    <row r="7166" ht="14.25" hidden="1"/>
    <row r="7167" ht="14.25" hidden="1"/>
    <row r="7168" ht="14.25" hidden="1"/>
    <row r="7169" ht="14.25" hidden="1"/>
    <row r="7170" ht="14.25" hidden="1"/>
    <row r="7171" ht="14.25" hidden="1"/>
    <row r="7172" ht="14.25" hidden="1"/>
    <row r="7173" ht="14.25" hidden="1"/>
    <row r="7174" ht="14.25" hidden="1"/>
    <row r="7175" ht="14.25" hidden="1"/>
    <row r="7176" ht="14.25" hidden="1"/>
    <row r="7177" ht="14.25" hidden="1"/>
    <row r="7178" ht="14.25" hidden="1"/>
    <row r="7179" ht="14.25" hidden="1"/>
    <row r="7180" ht="14.25" hidden="1"/>
    <row r="7181" ht="14.25" hidden="1"/>
    <row r="7182" ht="14.25" hidden="1"/>
    <row r="7183" ht="14.25" hidden="1"/>
    <row r="7184" ht="14.25" hidden="1"/>
    <row r="7185" ht="14.25" hidden="1"/>
    <row r="7186" ht="14.25" hidden="1"/>
    <row r="7187" ht="14.25" hidden="1"/>
    <row r="7188" ht="14.25" hidden="1"/>
    <row r="7189" ht="14.25" hidden="1"/>
    <row r="7190" ht="14.25" hidden="1"/>
    <row r="7191" ht="14.25" hidden="1"/>
    <row r="7192" ht="14.25" hidden="1"/>
    <row r="7193" ht="14.25" hidden="1"/>
    <row r="7194" ht="14.25" hidden="1"/>
    <row r="7195" ht="14.25" hidden="1"/>
    <row r="7196" ht="14.25" hidden="1"/>
    <row r="7197" ht="14.25" hidden="1"/>
    <row r="7198" ht="14.25" hidden="1"/>
    <row r="7199" ht="14.25" hidden="1"/>
    <row r="7200" ht="14.25" hidden="1"/>
    <row r="7201" ht="14.25" hidden="1"/>
    <row r="7202" ht="14.25" hidden="1"/>
    <row r="7203" ht="14.25" hidden="1"/>
    <row r="7204" ht="14.25" hidden="1"/>
    <row r="7205" ht="14.25" hidden="1"/>
    <row r="7206" ht="14.25" hidden="1"/>
    <row r="7207" ht="14.25" hidden="1"/>
    <row r="7208" ht="14.25" hidden="1"/>
    <row r="7209" ht="14.25" hidden="1"/>
    <row r="7210" ht="14.25" hidden="1"/>
    <row r="7211" ht="14.25" hidden="1"/>
    <row r="7212" ht="14.25" hidden="1"/>
    <row r="7213" ht="14.25" hidden="1"/>
    <row r="7214" ht="14.25" hidden="1"/>
    <row r="7215" ht="14.25" hidden="1"/>
    <row r="7216" ht="14.25" hidden="1"/>
    <row r="7217" ht="14.25" hidden="1"/>
    <row r="7218" ht="14.25" hidden="1"/>
    <row r="7219" ht="14.25" hidden="1"/>
    <row r="7220" ht="14.25" hidden="1"/>
    <row r="7221" ht="14.25" hidden="1"/>
    <row r="7222" ht="14.25" hidden="1"/>
    <row r="7223" ht="14.25" hidden="1"/>
    <row r="7224" ht="14.25" hidden="1"/>
    <row r="7225" ht="14.25" hidden="1"/>
    <row r="7226" ht="14.25" hidden="1"/>
    <row r="7227" ht="14.25" hidden="1"/>
    <row r="7228" ht="14.25" hidden="1"/>
    <row r="7229" ht="14.25" hidden="1"/>
    <row r="7230" ht="14.25" hidden="1"/>
    <row r="7231" ht="14.25" hidden="1"/>
    <row r="7232" ht="14.25" hidden="1"/>
    <row r="7233" ht="14.25" hidden="1"/>
    <row r="7234" ht="14.25" hidden="1"/>
    <row r="7235" ht="14.25" hidden="1"/>
    <row r="7236" ht="14.25" hidden="1"/>
    <row r="7237" ht="14.25" hidden="1"/>
    <row r="7238" ht="14.25" hidden="1"/>
    <row r="7239" ht="14.25" hidden="1"/>
    <row r="7240" ht="14.25" hidden="1"/>
    <row r="7241" ht="14.25" hidden="1"/>
    <row r="7242" ht="14.25" hidden="1"/>
    <row r="7243" ht="14.25" hidden="1"/>
    <row r="7244" ht="14.25" hidden="1"/>
    <row r="7245" ht="14.25" hidden="1"/>
    <row r="7246" ht="14.25" hidden="1"/>
    <row r="7247" ht="14.25" hidden="1"/>
    <row r="7248" ht="14.25" hidden="1"/>
    <row r="7249" ht="14.25" hidden="1"/>
    <row r="7250" ht="14.25" hidden="1"/>
    <row r="7251" ht="14.25" hidden="1"/>
    <row r="7252" ht="14.25" hidden="1"/>
    <row r="7253" ht="14.25" hidden="1"/>
    <row r="7254" ht="14.25" hidden="1"/>
    <row r="7255" ht="14.25" hidden="1"/>
    <row r="7256" ht="14.25" hidden="1"/>
    <row r="7257" ht="14.25" hidden="1"/>
    <row r="7258" ht="14.25" hidden="1"/>
    <row r="7259" ht="14.25" hidden="1"/>
    <row r="7260" ht="14.25" hidden="1"/>
    <row r="7261" ht="14.25" hidden="1"/>
    <row r="7262" ht="14.25" hidden="1"/>
    <row r="7263" ht="14.25" hidden="1"/>
    <row r="7264" ht="14.25" hidden="1"/>
    <row r="7265" ht="14.25" hidden="1"/>
    <row r="7266" ht="14.25" hidden="1"/>
    <row r="7267" ht="14.25" hidden="1"/>
    <row r="7268" ht="14.25" hidden="1"/>
    <row r="7269" ht="14.25" hidden="1"/>
    <row r="7270" ht="14.25" hidden="1"/>
    <row r="7271" ht="14.25" hidden="1"/>
    <row r="7272" ht="14.25" hidden="1"/>
    <row r="7273" ht="14.25" hidden="1"/>
    <row r="7274" ht="14.25" hidden="1"/>
    <row r="7275" ht="14.25" hidden="1"/>
    <row r="7276" ht="14.25" hidden="1"/>
    <row r="7277" ht="14.25" hidden="1"/>
    <row r="7278" ht="14.25" hidden="1"/>
    <row r="7279" ht="14.25" hidden="1"/>
    <row r="7280" ht="14.25" hidden="1"/>
    <row r="7281" ht="14.25" hidden="1"/>
    <row r="7282" ht="14.25" hidden="1"/>
    <row r="7283" ht="14.25" hidden="1"/>
    <row r="7284" ht="14.25" hidden="1"/>
    <row r="7285" ht="14.25" hidden="1"/>
    <row r="7286" ht="14.25" hidden="1"/>
    <row r="7287" ht="14.25" hidden="1"/>
    <row r="7288" ht="14.25" hidden="1"/>
    <row r="7289" ht="14.25" hidden="1"/>
    <row r="7290" ht="14.25" hidden="1"/>
    <row r="7291" ht="14.25" hidden="1"/>
    <row r="7292" ht="14.25" hidden="1"/>
    <row r="7293" ht="14.25" hidden="1"/>
    <row r="7294" ht="14.25" hidden="1"/>
    <row r="7295" ht="14.25" hidden="1"/>
    <row r="7296" ht="14.25" hidden="1"/>
    <row r="7297" ht="14.25" hidden="1"/>
    <row r="7298" ht="14.25" hidden="1"/>
    <row r="7299" ht="14.25" hidden="1"/>
    <row r="7300" ht="14.25" hidden="1"/>
    <row r="7301" ht="14.25" hidden="1"/>
    <row r="7302" ht="14.25" hidden="1"/>
    <row r="7303" ht="14.25" hidden="1"/>
    <row r="7304" ht="14.25" hidden="1"/>
    <row r="7305" ht="14.25" hidden="1"/>
    <row r="7306" ht="14.25" hidden="1"/>
    <row r="7307" ht="14.25" hidden="1"/>
    <row r="7308" ht="14.25" hidden="1"/>
    <row r="7309" ht="14.25" hidden="1"/>
    <row r="7310" ht="14.25" hidden="1"/>
    <row r="7311" ht="14.25" hidden="1"/>
    <row r="7312" ht="14.25" hidden="1"/>
    <row r="7313" ht="14.25" hidden="1"/>
    <row r="7314" ht="14.25" hidden="1"/>
    <row r="7315" ht="14.25" hidden="1"/>
    <row r="7316" ht="14.25" hidden="1"/>
    <row r="7317" ht="14.25" hidden="1"/>
    <row r="7318" ht="14.25" hidden="1"/>
    <row r="7319" ht="14.25" hidden="1"/>
    <row r="7320" ht="14.25" hidden="1"/>
    <row r="7321" ht="14.25" hidden="1"/>
    <row r="7322" ht="14.25" hidden="1"/>
    <row r="7323" ht="14.25" hidden="1"/>
    <row r="7324" ht="14.25" hidden="1"/>
    <row r="7325" ht="14.25" hidden="1"/>
    <row r="7326" ht="14.25" hidden="1"/>
    <row r="7327" ht="14.25" hidden="1"/>
    <row r="7328" ht="14.25" hidden="1"/>
    <row r="7329" ht="14.25" hidden="1"/>
    <row r="7330" ht="14.25" hidden="1"/>
    <row r="7331" ht="14.25" hidden="1"/>
    <row r="7332" ht="14.25" hidden="1"/>
    <row r="7333" ht="14.25" hidden="1"/>
    <row r="7334" ht="14.25" hidden="1"/>
    <row r="7335" ht="14.25" hidden="1"/>
    <row r="7336" ht="14.25" hidden="1"/>
    <row r="7337" ht="14.25" hidden="1"/>
    <row r="7338" ht="14.25" hidden="1"/>
    <row r="7339" ht="14.25" hidden="1"/>
    <row r="7340" ht="14.25" hidden="1"/>
    <row r="7341" ht="14.25" hidden="1"/>
    <row r="7342" ht="14.25" hidden="1"/>
    <row r="7343" ht="14.25" hidden="1"/>
    <row r="7344" ht="14.25" hidden="1"/>
    <row r="7345" ht="14.25" hidden="1"/>
    <row r="7346" ht="14.25" hidden="1"/>
    <row r="7347" ht="14.25" hidden="1"/>
    <row r="7348" ht="14.25" hidden="1"/>
    <row r="7349" ht="14.25" hidden="1"/>
    <row r="7350" ht="14.25" hidden="1"/>
    <row r="7351" ht="14.25" hidden="1"/>
    <row r="7352" ht="14.25" hidden="1"/>
    <row r="7353" ht="14.25" hidden="1"/>
    <row r="7354" ht="14.25" hidden="1"/>
    <row r="7355" ht="14.25" hidden="1"/>
    <row r="7356" ht="14.25" hidden="1"/>
    <row r="7357" ht="14.25" hidden="1"/>
    <row r="7358" ht="14.25" hidden="1"/>
    <row r="7359" ht="14.25" hidden="1"/>
    <row r="7360" ht="14.25" hidden="1"/>
    <row r="7361" ht="14.25" hidden="1"/>
    <row r="7362" ht="14.25" hidden="1"/>
    <row r="7363" ht="14.25" hidden="1"/>
    <row r="7364" ht="14.25" hidden="1"/>
    <row r="7365" ht="14.25" hidden="1"/>
    <row r="7366" ht="14.25" hidden="1"/>
    <row r="7367" ht="14.25" hidden="1"/>
    <row r="7368" ht="14.25" hidden="1"/>
    <row r="7369" ht="14.25" hidden="1"/>
    <row r="7370" ht="14.25" hidden="1"/>
    <row r="7371" ht="14.25" hidden="1"/>
    <row r="7372" ht="14.25" hidden="1"/>
    <row r="7373" ht="14.25" hidden="1"/>
    <row r="7374" ht="14.25" hidden="1"/>
    <row r="7375" ht="14.25" hidden="1"/>
    <row r="7376" ht="14.25" hidden="1"/>
    <row r="7377" ht="14.25" hidden="1"/>
    <row r="7378" ht="14.25" hidden="1"/>
    <row r="7379" ht="14.25" hidden="1"/>
    <row r="7380" ht="14.25" hidden="1"/>
    <row r="7381" ht="14.25" hidden="1"/>
    <row r="7382" ht="14.25" hidden="1"/>
    <row r="7383" ht="14.25" hidden="1"/>
    <row r="7384" ht="14.25" hidden="1"/>
    <row r="7385" ht="14.25" hidden="1"/>
    <row r="7386" ht="14.25" hidden="1"/>
    <row r="7387" ht="14.25" hidden="1"/>
    <row r="7388" ht="14.25" hidden="1"/>
    <row r="7389" ht="14.25" hidden="1"/>
    <row r="7390" ht="14.25" hidden="1"/>
    <row r="7391" ht="14.25" hidden="1"/>
    <row r="7392" ht="14.25" hidden="1"/>
    <row r="7393" ht="14.25" hidden="1"/>
    <row r="7394" ht="14.25" hidden="1"/>
    <row r="7395" ht="14.25" hidden="1"/>
    <row r="7396" ht="14.25" hidden="1"/>
    <row r="7397" ht="14.25" hidden="1"/>
    <row r="7398" ht="14.25" hidden="1"/>
    <row r="7399" ht="14.25" hidden="1"/>
    <row r="7400" ht="14.25" hidden="1"/>
    <row r="7401" ht="14.25" hidden="1"/>
    <row r="7402" ht="14.25" hidden="1"/>
    <row r="7403" ht="14.25" hidden="1"/>
    <row r="7404" ht="14.25" hidden="1"/>
    <row r="7405" ht="14.25" hidden="1"/>
    <row r="7406" ht="14.25" hidden="1"/>
    <row r="7407" ht="14.25" hidden="1"/>
    <row r="7408" ht="14.25" hidden="1"/>
    <row r="7409" ht="14.25" hidden="1"/>
    <row r="7410" ht="14.25" hidden="1"/>
    <row r="7411" ht="14.25" hidden="1"/>
    <row r="7412" ht="14.25" hidden="1"/>
    <row r="7413" ht="14.25" hidden="1"/>
    <row r="7414" ht="14.25" hidden="1"/>
    <row r="7415" ht="14.25" hidden="1"/>
    <row r="7416" ht="14.25" hidden="1"/>
    <row r="7417" ht="14.25" hidden="1"/>
    <row r="7418" ht="14.25" hidden="1"/>
    <row r="7419" ht="14.25" hidden="1"/>
    <row r="7420" ht="14.25" hidden="1"/>
    <row r="7421" ht="14.25" hidden="1"/>
    <row r="7422" ht="14.25" hidden="1"/>
    <row r="7423" ht="14.25" hidden="1"/>
    <row r="7424" ht="14.25" hidden="1"/>
    <row r="7425" ht="14.25" hidden="1"/>
    <row r="7426" ht="14.25" hidden="1"/>
    <row r="7427" ht="14.25" hidden="1"/>
    <row r="7428" ht="14.25" hidden="1"/>
    <row r="7429" ht="14.25" hidden="1"/>
    <row r="7430" ht="14.25" hidden="1"/>
    <row r="7431" ht="14.25" hidden="1"/>
    <row r="7432" ht="14.25" hidden="1"/>
    <row r="7433" ht="14.25" hidden="1"/>
    <row r="7434" ht="14.25" hidden="1"/>
    <row r="7435" ht="14.25" hidden="1"/>
    <row r="7436" ht="14.25" hidden="1"/>
    <row r="7437" ht="14.25" hidden="1"/>
    <row r="7438" ht="14.25" hidden="1"/>
    <row r="7439" ht="14.25" hidden="1"/>
    <row r="7440" ht="14.25" hidden="1"/>
    <row r="7441" ht="14.25" hidden="1"/>
    <row r="7442" ht="14.25" hidden="1"/>
    <row r="7443" ht="14.25" hidden="1"/>
    <row r="7444" ht="14.25" hidden="1"/>
    <row r="7445" ht="14.25" hidden="1"/>
    <row r="7446" ht="14.25" hidden="1"/>
    <row r="7447" ht="14.25" hidden="1"/>
    <row r="7448" ht="14.25" hidden="1"/>
    <row r="7449" ht="14.25" hidden="1"/>
    <row r="7450" ht="14.25" hidden="1"/>
    <row r="7451" ht="14.25" hidden="1"/>
    <row r="7452" ht="14.25" hidden="1"/>
    <row r="7453" ht="14.25" hidden="1"/>
    <row r="7454" ht="14.25" hidden="1"/>
    <row r="7455" ht="14.25" hidden="1"/>
    <row r="7456" ht="14.25" hidden="1"/>
    <row r="7457" ht="14.25" hidden="1"/>
    <row r="7458" ht="14.25" hidden="1"/>
    <row r="7459" ht="14.25" hidden="1"/>
    <row r="7460" ht="14.25" hidden="1"/>
    <row r="7461" ht="14.25" hidden="1"/>
    <row r="7462" ht="14.25" hidden="1"/>
    <row r="7463" ht="14.25" hidden="1"/>
    <row r="7464" ht="14.25" hidden="1"/>
    <row r="7465" ht="14.25" hidden="1"/>
    <row r="7466" ht="14.25" hidden="1"/>
    <row r="7467" ht="14.25" hidden="1"/>
    <row r="7468" ht="14.25" hidden="1"/>
    <row r="7469" ht="14.25" hidden="1"/>
    <row r="7470" ht="14.25" hidden="1"/>
    <row r="7471" ht="14.25" hidden="1"/>
    <row r="7472" ht="14.25" hidden="1"/>
    <row r="7473" ht="14.25" hidden="1"/>
    <row r="7474" ht="14.25" hidden="1"/>
    <row r="7475" ht="14.25" hidden="1"/>
    <row r="7476" ht="14.25" hidden="1"/>
    <row r="7477" ht="14.25" hidden="1"/>
    <row r="7478" ht="14.25" hidden="1"/>
    <row r="7479" ht="14.25" hidden="1"/>
    <row r="7480" ht="14.25" hidden="1"/>
    <row r="7481" ht="14.25" hidden="1"/>
    <row r="7482" ht="14.25" hidden="1"/>
    <row r="7483" ht="14.25" hidden="1"/>
    <row r="7484" ht="14.25" hidden="1"/>
    <row r="7485" ht="14.25" hidden="1"/>
    <row r="7486" ht="14.25" hidden="1"/>
    <row r="7487" ht="14.25" hidden="1"/>
    <row r="7488" ht="14.25" hidden="1"/>
    <row r="7489" ht="14.25" hidden="1"/>
    <row r="7490" ht="14.25" hidden="1"/>
    <row r="7491" ht="14.25" hidden="1"/>
    <row r="7492" ht="14.25" hidden="1"/>
    <row r="7493" ht="14.25" hidden="1"/>
    <row r="7494" ht="14.25" hidden="1"/>
    <row r="7495" ht="14.25" hidden="1"/>
    <row r="7496" ht="14.25" hidden="1"/>
    <row r="7497" ht="14.25" hidden="1"/>
    <row r="7498" ht="14.25" hidden="1"/>
    <row r="7499" ht="14.25" hidden="1"/>
    <row r="7500" ht="14.25" hidden="1"/>
    <row r="7501" ht="14.25" hidden="1"/>
    <row r="7502" ht="14.25" hidden="1"/>
    <row r="7503" ht="14.25" hidden="1"/>
    <row r="7504" ht="14.25" hidden="1"/>
    <row r="7505" ht="14.25" hidden="1"/>
    <row r="7506" ht="14.25" hidden="1"/>
    <row r="7507" ht="14.25" hidden="1"/>
    <row r="7508" ht="14.25" hidden="1"/>
    <row r="7509" ht="14.25" hidden="1"/>
    <row r="7510" ht="14.25" hidden="1"/>
    <row r="7511" ht="14.25" hidden="1"/>
    <row r="7512" ht="14.25" hidden="1"/>
    <row r="7513" ht="14.25" hidden="1"/>
    <row r="7514" ht="14.25" hidden="1"/>
    <row r="7515" ht="14.25" hidden="1"/>
    <row r="7516" ht="14.25" hidden="1"/>
    <row r="7517" ht="14.25" hidden="1"/>
    <row r="7518" ht="14.25" hidden="1"/>
    <row r="7519" ht="14.25" hidden="1"/>
    <row r="7520" ht="14.25" hidden="1"/>
    <row r="7521" ht="14.25" hidden="1"/>
    <row r="7522" ht="14.25" hidden="1"/>
    <row r="7523" ht="14.25" hidden="1"/>
    <row r="7524" ht="14.25" hidden="1"/>
    <row r="7525" ht="14.25" hidden="1"/>
    <row r="7526" ht="14.25" hidden="1"/>
    <row r="7527" ht="14.25" hidden="1"/>
    <row r="7528" ht="14.25" hidden="1"/>
    <row r="7529" ht="14.25" hidden="1"/>
    <row r="7530" ht="14.25" hidden="1"/>
    <row r="7531" ht="14.25" hidden="1"/>
    <row r="7532" ht="14.25" hidden="1"/>
    <row r="7533" ht="14.25" hidden="1"/>
    <row r="7534" ht="14.25" hidden="1"/>
    <row r="7535" ht="14.25" hidden="1"/>
    <row r="7536" ht="14.25" hidden="1"/>
    <row r="7537" ht="14.25" hidden="1"/>
    <row r="7538" ht="14.25" hidden="1"/>
    <row r="7539" ht="14.25" hidden="1"/>
    <row r="7540" ht="14.25" hidden="1"/>
    <row r="7541" ht="14.25" hidden="1"/>
    <row r="7542" ht="14.25" hidden="1"/>
    <row r="7543" ht="14.25" hidden="1"/>
    <row r="7544" ht="14.25" hidden="1"/>
    <row r="7545" ht="14.25" hidden="1"/>
    <row r="7546" ht="14.25" hidden="1"/>
    <row r="7547" ht="14.25" hidden="1"/>
    <row r="7548" ht="14.25" hidden="1"/>
    <row r="7549" ht="14.25" hidden="1"/>
    <row r="7550" ht="14.25" hidden="1"/>
    <row r="7551" ht="14.25" hidden="1"/>
    <row r="7552" ht="14.25" hidden="1"/>
    <row r="7553" ht="14.25" hidden="1"/>
    <row r="7554" ht="14.25" hidden="1"/>
    <row r="7555" ht="14.25" hidden="1"/>
    <row r="7556" ht="14.25" hidden="1"/>
    <row r="7557" ht="14.25" hidden="1"/>
    <row r="7558" ht="14.25" hidden="1"/>
    <row r="7559" ht="14.25" hidden="1"/>
    <row r="7560" ht="14.25" hidden="1"/>
    <row r="7561" ht="14.25" hidden="1"/>
    <row r="7562" ht="14.25" hidden="1"/>
    <row r="7563" ht="14.25" hidden="1"/>
    <row r="7564" ht="14.25" hidden="1"/>
    <row r="7565" ht="14.25" hidden="1"/>
    <row r="7566" ht="14.25" hidden="1"/>
    <row r="7567" ht="14.25" hidden="1"/>
    <row r="7568" ht="14.25" hidden="1"/>
    <row r="7569" ht="14.25" hidden="1"/>
    <row r="7570" ht="14.25" hidden="1"/>
    <row r="7571" ht="14.25" hidden="1"/>
    <row r="7572" ht="14.25" hidden="1"/>
    <row r="7573" ht="14.25" hidden="1"/>
    <row r="7574" ht="14.25" hidden="1"/>
    <row r="7575" ht="14.25" hidden="1"/>
    <row r="7576" ht="14.25" hidden="1"/>
    <row r="7577" ht="14.25" hidden="1"/>
    <row r="7578" ht="14.25" hidden="1"/>
    <row r="7579" ht="14.25" hidden="1"/>
    <row r="7580" ht="14.25" hidden="1"/>
    <row r="7581" ht="14.25" hidden="1"/>
    <row r="7582" ht="14.25" hidden="1"/>
    <row r="7583" ht="14.25" hidden="1"/>
    <row r="7584" ht="14.25" hidden="1"/>
    <row r="7585" ht="14.25" hidden="1"/>
    <row r="7586" ht="14.25" hidden="1"/>
    <row r="7587" ht="14.25" hidden="1"/>
    <row r="7588" ht="14.25" hidden="1"/>
    <row r="7589" ht="14.25" hidden="1"/>
    <row r="7590" ht="14.25" hidden="1"/>
    <row r="7591" ht="14.25" hidden="1"/>
    <row r="7592" ht="14.25" hidden="1"/>
    <row r="7593" ht="14.25" hidden="1"/>
    <row r="7594" ht="14.25" hidden="1"/>
    <row r="7595" ht="14.25" hidden="1"/>
    <row r="7596" ht="14.25" hidden="1"/>
    <row r="7597" ht="14.25" hidden="1"/>
    <row r="7598" ht="14.25" hidden="1"/>
    <row r="7599" ht="14.25" hidden="1"/>
    <row r="7600" ht="14.25" hidden="1"/>
    <row r="7601" ht="14.25" hidden="1"/>
    <row r="7602" ht="14.25" hidden="1"/>
    <row r="7603" ht="14.25" hidden="1"/>
    <row r="7604" ht="14.25" hidden="1"/>
    <row r="7605" ht="14.25" hidden="1"/>
    <row r="7606" ht="14.25" hidden="1"/>
    <row r="7607" ht="14.25" hidden="1"/>
    <row r="7608" ht="14.25" hidden="1"/>
    <row r="7609" ht="14.25" hidden="1"/>
    <row r="7610" ht="14.25" hidden="1"/>
    <row r="7611" ht="14.25" hidden="1"/>
    <row r="7612" ht="14.25" hidden="1"/>
    <row r="7613" ht="14.25" hidden="1"/>
    <row r="7614" ht="14.25" hidden="1"/>
    <row r="7615" ht="14.25" hidden="1"/>
    <row r="7616" ht="14.25" hidden="1"/>
    <row r="7617" ht="14.25" hidden="1"/>
    <row r="7618" ht="14.25" hidden="1"/>
    <row r="7619" ht="14.25" hidden="1"/>
    <row r="7620" ht="14.25" hidden="1"/>
    <row r="7621" ht="14.25" hidden="1"/>
    <row r="7622" ht="14.25" hidden="1"/>
    <row r="7623" ht="14.25" hidden="1"/>
    <row r="7624" ht="14.25" hidden="1"/>
    <row r="7625" ht="14.25" hidden="1"/>
    <row r="7626" ht="14.25" hidden="1"/>
    <row r="7627" ht="14.25" hidden="1"/>
    <row r="7628" ht="14.25" hidden="1"/>
    <row r="7629" ht="14.25" hidden="1"/>
    <row r="7630" ht="14.25" hidden="1"/>
    <row r="7631" ht="14.25" hidden="1"/>
    <row r="7632" ht="14.25" hidden="1"/>
    <row r="7633" ht="14.25" hidden="1"/>
    <row r="7634" ht="14.25" hidden="1"/>
    <row r="7635" ht="14.25" hidden="1"/>
    <row r="7636" ht="14.25" hidden="1"/>
    <row r="7637" ht="14.25" hidden="1"/>
    <row r="7638" ht="14.25" hidden="1"/>
    <row r="7639" ht="14.25" hidden="1"/>
    <row r="7640" ht="14.25" hidden="1"/>
    <row r="7641" ht="14.25" hidden="1"/>
    <row r="7642" ht="14.25" hidden="1"/>
    <row r="7643" ht="14.25" hidden="1"/>
    <row r="7644" ht="14.25" hidden="1"/>
    <row r="7645" ht="14.25" hidden="1"/>
    <row r="7646" ht="14.25" hidden="1"/>
    <row r="7647" ht="14.25" hidden="1"/>
    <row r="7648" ht="14.25" hidden="1"/>
    <row r="7649" ht="14.25" hidden="1"/>
    <row r="7650" ht="14.25" hidden="1"/>
    <row r="7651" ht="14.25" hidden="1"/>
    <row r="7652" ht="14.25" hidden="1"/>
    <row r="7653" ht="14.25" hidden="1"/>
    <row r="7654" ht="14.25" hidden="1"/>
    <row r="7655" ht="14.25" hidden="1"/>
    <row r="7656" ht="14.25" hidden="1"/>
    <row r="7657" ht="14.25" hidden="1"/>
    <row r="7658" ht="14.25" hidden="1"/>
    <row r="7659" ht="14.25" hidden="1"/>
    <row r="7660" ht="14.25" hidden="1"/>
    <row r="7661" ht="14.25" hidden="1"/>
    <row r="7662" ht="14.25" hidden="1"/>
    <row r="7663" ht="14.25" hidden="1"/>
    <row r="7664" ht="14.25" hidden="1"/>
    <row r="7665" ht="14.25" hidden="1"/>
    <row r="7666" ht="14.25" hidden="1"/>
    <row r="7667" ht="14.25" hidden="1"/>
    <row r="7668" ht="14.25" hidden="1"/>
    <row r="7669" ht="14.25" hidden="1"/>
    <row r="7670" ht="14.25" hidden="1"/>
    <row r="7671" ht="14.25" hidden="1"/>
    <row r="7672" ht="14.25" hidden="1"/>
    <row r="7673" ht="14.25" hidden="1"/>
    <row r="7674" ht="14.25" hidden="1"/>
    <row r="7675" ht="14.25" hidden="1"/>
    <row r="7676" ht="14.25" hidden="1"/>
    <row r="7677" ht="14.25" hidden="1"/>
    <row r="7678" ht="14.25" hidden="1"/>
    <row r="7679" ht="14.25" hidden="1"/>
    <row r="7680" ht="14.25" hidden="1"/>
    <row r="7681" ht="14.25" hidden="1"/>
    <row r="7682" ht="14.25" hidden="1"/>
    <row r="7683" ht="14.25" hidden="1"/>
    <row r="7684" ht="14.25" hidden="1"/>
    <row r="7685" ht="14.25" hidden="1"/>
    <row r="7686" ht="14.25" hidden="1"/>
    <row r="7687" ht="14.25" hidden="1"/>
    <row r="7688" ht="14.25" hidden="1"/>
    <row r="7689" ht="14.25" hidden="1"/>
    <row r="7690" ht="14.25" hidden="1"/>
    <row r="7691" ht="14.25" hidden="1"/>
    <row r="7692" ht="14.25" hidden="1"/>
    <row r="7693" ht="14.25" hidden="1"/>
    <row r="7694" ht="14.25" hidden="1"/>
    <row r="7695" ht="14.25" hidden="1"/>
    <row r="7696" ht="14.25" hidden="1"/>
    <row r="7697" ht="14.25" hidden="1"/>
    <row r="7698" ht="14.25" hidden="1"/>
    <row r="7699" ht="14.25" hidden="1"/>
    <row r="7700" ht="14.25" hidden="1"/>
    <row r="7701" ht="14.25" hidden="1"/>
    <row r="7702" ht="14.25" hidden="1"/>
    <row r="7703" ht="14.25" hidden="1"/>
    <row r="7704" ht="14.25" hidden="1"/>
    <row r="7705" ht="14.25" hidden="1"/>
    <row r="7706" ht="14.25" hidden="1"/>
    <row r="7707" ht="14.25" hidden="1"/>
    <row r="7708" ht="14.25" hidden="1"/>
    <row r="7709" ht="14.25" hidden="1"/>
    <row r="7710" ht="14.25" hidden="1"/>
    <row r="7711" ht="14.25" hidden="1"/>
    <row r="7712" ht="14.25" hidden="1"/>
    <row r="7713" ht="14.25" hidden="1"/>
    <row r="7714" ht="14.25" hidden="1"/>
    <row r="7715" ht="14.25" hidden="1"/>
    <row r="7716" ht="14.25" hidden="1"/>
    <row r="7717" ht="14.25" hidden="1"/>
    <row r="7718" ht="14.25" hidden="1"/>
    <row r="7719" ht="14.25" hidden="1"/>
    <row r="7720" ht="14.25" hidden="1"/>
    <row r="7721" ht="14.25" hidden="1"/>
    <row r="7722" ht="14.25" hidden="1"/>
    <row r="7723" ht="14.25" hidden="1"/>
    <row r="7724" ht="14.25" hidden="1"/>
    <row r="7725" ht="14.25" hidden="1"/>
    <row r="7726" ht="14.25" hidden="1"/>
    <row r="7727" ht="14.25" hidden="1"/>
    <row r="7728" ht="14.25" hidden="1"/>
    <row r="7729" ht="14.25" hidden="1"/>
    <row r="7730" ht="14.25" hidden="1"/>
    <row r="7731" ht="14.25" hidden="1"/>
    <row r="7732" ht="14.25" hidden="1"/>
    <row r="7733" ht="14.25" hidden="1"/>
    <row r="7734" ht="14.25" hidden="1"/>
    <row r="7735" ht="14.25" hidden="1"/>
    <row r="7736" ht="14.25" hidden="1"/>
    <row r="7737" ht="14.25" hidden="1"/>
    <row r="7738" ht="14.25" hidden="1"/>
    <row r="7739" ht="14.25" hidden="1"/>
    <row r="7740" ht="14.25" hidden="1"/>
    <row r="7741" ht="14.25" hidden="1"/>
    <row r="7742" ht="14.25" hidden="1"/>
    <row r="7743" ht="14.25" hidden="1"/>
    <row r="7744" ht="14.25" hidden="1"/>
    <row r="7745" ht="14.25" hidden="1"/>
    <row r="7746" ht="14.25" hidden="1"/>
    <row r="7747" ht="14.25" hidden="1"/>
    <row r="7748" ht="14.25" hidden="1"/>
    <row r="7749" ht="14.25" hidden="1"/>
    <row r="7750" ht="14.25" hidden="1"/>
    <row r="7751" ht="14.25" hidden="1"/>
    <row r="7752" ht="14.25" hidden="1"/>
    <row r="7753" ht="14.25" hidden="1"/>
    <row r="7754" ht="14.25" hidden="1"/>
    <row r="7755" ht="14.25" hidden="1"/>
    <row r="7756" ht="14.25" hidden="1"/>
    <row r="7757" ht="14.25" hidden="1"/>
    <row r="7758" ht="14.25" hidden="1"/>
    <row r="7759" ht="14.25" hidden="1"/>
    <row r="7760" ht="14.25" hidden="1"/>
    <row r="7761" ht="14.25" hidden="1"/>
    <row r="7762" ht="14.25" hidden="1"/>
    <row r="7763" ht="14.25" hidden="1"/>
    <row r="7764" ht="14.25" hidden="1"/>
    <row r="7765" ht="14.25" hidden="1"/>
    <row r="7766" ht="14.25" hidden="1"/>
    <row r="7767" ht="14.25" hidden="1"/>
    <row r="7768" ht="14.25" hidden="1"/>
    <row r="7769" ht="14.25" hidden="1"/>
    <row r="7770" ht="14.25" hidden="1"/>
    <row r="7771" ht="14.25" hidden="1"/>
    <row r="7772" ht="14.25" hidden="1"/>
    <row r="7773" ht="14.25" hidden="1"/>
    <row r="7774" ht="14.25" hidden="1"/>
    <row r="7775" ht="14.25" hidden="1"/>
    <row r="7776" ht="14.25" hidden="1"/>
    <row r="7777" ht="14.25" hidden="1"/>
    <row r="7778" ht="14.25" hidden="1"/>
    <row r="7779" ht="14.25" hidden="1"/>
    <row r="7780" ht="14.25" hidden="1"/>
    <row r="7781" ht="14.25" hidden="1"/>
    <row r="7782" ht="14.25" hidden="1"/>
    <row r="7783" ht="14.25" hidden="1"/>
    <row r="7784" ht="14.25" hidden="1"/>
    <row r="7785" ht="14.25" hidden="1"/>
    <row r="7786" ht="14.25" hidden="1"/>
    <row r="7787" ht="14.25" hidden="1"/>
    <row r="7788" ht="14.25" hidden="1"/>
    <row r="7789" ht="14.25" hidden="1"/>
    <row r="7790" ht="14.25" hidden="1"/>
    <row r="7791" ht="14.25" hidden="1"/>
    <row r="7792" ht="14.25" hidden="1"/>
    <row r="7793" ht="14.25" hidden="1"/>
    <row r="7794" ht="14.25" hidden="1"/>
    <row r="7795" ht="14.25" hidden="1"/>
    <row r="7796" ht="14.25" hidden="1"/>
    <row r="7797" ht="14.25" hidden="1"/>
    <row r="7798" ht="14.25" hidden="1"/>
    <row r="7799" ht="14.25" hidden="1"/>
    <row r="7800" ht="14.25" hidden="1"/>
    <row r="7801" ht="14.25" hidden="1"/>
    <row r="7802" ht="14.25" hidden="1"/>
    <row r="7803" ht="14.25" hidden="1"/>
    <row r="7804" ht="14.25" hidden="1"/>
    <row r="7805" ht="14.25" hidden="1"/>
    <row r="7806" ht="14.25" hidden="1"/>
    <row r="7807" ht="14.25" hidden="1"/>
    <row r="7808" ht="14.25" hidden="1"/>
    <row r="7809" ht="14.25" hidden="1"/>
    <row r="7810" ht="14.25" hidden="1"/>
    <row r="7811" ht="14.25" hidden="1"/>
    <row r="7812" ht="14.25" hidden="1"/>
    <row r="7813" ht="14.25" hidden="1"/>
    <row r="7814" ht="14.25" hidden="1"/>
    <row r="7815" ht="14.25" hidden="1"/>
    <row r="7816" ht="14.25" hidden="1"/>
    <row r="7817" ht="14.25" hidden="1"/>
    <row r="7818" ht="14.25" hidden="1"/>
    <row r="7819" ht="14.25" hidden="1"/>
    <row r="7820" ht="14.25" hidden="1"/>
    <row r="7821" ht="14.25" hidden="1"/>
    <row r="7822" ht="14.25" hidden="1"/>
    <row r="7823" ht="14.25" hidden="1"/>
    <row r="7824" ht="14.25" hidden="1"/>
    <row r="7825" ht="14.25" hidden="1"/>
    <row r="7826" ht="14.25" hidden="1"/>
    <row r="7827" ht="14.25" hidden="1"/>
    <row r="7828" ht="14.25" hidden="1"/>
    <row r="7829" ht="14.25" hidden="1"/>
    <row r="7830" ht="14.25" hidden="1"/>
    <row r="7831" ht="14.25" hidden="1"/>
    <row r="7832" ht="14.25" hidden="1"/>
    <row r="7833" ht="14.25" hidden="1"/>
    <row r="7834" ht="14.25" hidden="1"/>
    <row r="7835" ht="14.25" hidden="1"/>
    <row r="7836" ht="14.25" hidden="1"/>
    <row r="7837" ht="14.25" hidden="1"/>
    <row r="7838" ht="14.25" hidden="1"/>
    <row r="7839" ht="14.25" hidden="1"/>
    <row r="7840" ht="14.25" hidden="1"/>
    <row r="7841" ht="14.25" hidden="1"/>
    <row r="7842" ht="14.25" hidden="1"/>
    <row r="7843" ht="14.25" hidden="1"/>
    <row r="7844" ht="14.25" hidden="1"/>
    <row r="7845" ht="14.25" hidden="1"/>
    <row r="7846" ht="14.25" hidden="1"/>
    <row r="7847" ht="14.25" hidden="1"/>
    <row r="7848" ht="14.25" hidden="1"/>
    <row r="7849" ht="14.25" hidden="1"/>
    <row r="7850" ht="14.25" hidden="1"/>
    <row r="7851" ht="14.25" hidden="1"/>
    <row r="7852" ht="14.25" hidden="1"/>
    <row r="7853" ht="14.25" hidden="1"/>
    <row r="7854" ht="14.25" hidden="1"/>
    <row r="7855" ht="14.25" hidden="1"/>
    <row r="7856" ht="14.25" hidden="1"/>
    <row r="7857" ht="14.25" hidden="1"/>
    <row r="7858" ht="14.25" hidden="1"/>
    <row r="7859" ht="14.25" hidden="1"/>
    <row r="7860" ht="14.25" hidden="1"/>
    <row r="7861" ht="14.25" hidden="1"/>
    <row r="7862" ht="14.25" hidden="1"/>
    <row r="7863" ht="14.25" hidden="1"/>
    <row r="7864" ht="14.25" hidden="1"/>
    <row r="7865" ht="14.25" hidden="1"/>
    <row r="7866" ht="14.25" hidden="1"/>
    <row r="7867" ht="14.25" hidden="1"/>
    <row r="7868" ht="14.25" hidden="1"/>
    <row r="7869" ht="14.25" hidden="1"/>
    <row r="7870" ht="14.25" hidden="1"/>
    <row r="7871" ht="14.25" hidden="1"/>
    <row r="7872" ht="14.25" hidden="1"/>
    <row r="7873" ht="14.25" hidden="1"/>
    <row r="7874" ht="14.25" hidden="1"/>
    <row r="7875" ht="14.25" hidden="1"/>
    <row r="7876" ht="14.25" hidden="1"/>
    <row r="7877" ht="14.25" hidden="1"/>
    <row r="7878" ht="14.25" hidden="1"/>
    <row r="7879" ht="14.25" hidden="1"/>
    <row r="7880" ht="14.25" hidden="1"/>
    <row r="7881" ht="14.25" hidden="1"/>
    <row r="7882" ht="14.25" hidden="1"/>
    <row r="7883" ht="14.25" hidden="1"/>
    <row r="7884" ht="14.25" hidden="1"/>
    <row r="7885" ht="14.25" hidden="1"/>
    <row r="7886" ht="14.25" hidden="1"/>
    <row r="7887" ht="14.25" hidden="1"/>
    <row r="7888" ht="14.25" hidden="1"/>
    <row r="7889" ht="14.25" hidden="1"/>
    <row r="7890" ht="14.25" hidden="1"/>
    <row r="7891" ht="14.25" hidden="1"/>
    <row r="7892" ht="14.25" hidden="1"/>
    <row r="7893" ht="14.25" hidden="1"/>
    <row r="7894" ht="14.25" hidden="1"/>
    <row r="7895" ht="14.25" hidden="1"/>
    <row r="7896" ht="14.25" hidden="1"/>
    <row r="7897" ht="14.25" hidden="1"/>
    <row r="7898" ht="14.25" hidden="1"/>
    <row r="7899" ht="14.25" hidden="1"/>
    <row r="7900" ht="14.25" hidden="1"/>
    <row r="7901" ht="14.25" hidden="1"/>
    <row r="7902" ht="14.25" hidden="1"/>
    <row r="7903" ht="14.25" hidden="1"/>
    <row r="7904" ht="14.25" hidden="1"/>
    <row r="7905" ht="14.25" hidden="1"/>
    <row r="7906" ht="14.25" hidden="1"/>
    <row r="7907" ht="14.25" hidden="1"/>
    <row r="7908" ht="14.25" hidden="1"/>
    <row r="7909" ht="14.25" hidden="1"/>
    <row r="7910" ht="14.25" hidden="1"/>
    <row r="7911" ht="14.25" hidden="1"/>
    <row r="7912" ht="14.25" hidden="1"/>
    <row r="7913" ht="14.25" hidden="1"/>
    <row r="7914" ht="14.25" hidden="1"/>
    <row r="7915" ht="14.25" hidden="1"/>
    <row r="7916" ht="14.25" hidden="1"/>
    <row r="7917" ht="14.25" hidden="1"/>
    <row r="7918" ht="14.25" hidden="1"/>
    <row r="7919" ht="14.25" hidden="1"/>
    <row r="7920" ht="14.25" hidden="1"/>
    <row r="7921" ht="14.25" hidden="1"/>
    <row r="7922" ht="14.25" hidden="1"/>
    <row r="7923" ht="14.25" hidden="1"/>
    <row r="7924" ht="14.25" hidden="1"/>
    <row r="7925" ht="14.25" hidden="1"/>
    <row r="7926" ht="14.25" hidden="1"/>
    <row r="7927" ht="14.25" hidden="1"/>
    <row r="7928" ht="14.25" hidden="1"/>
    <row r="7929" ht="14.25" hidden="1"/>
    <row r="7930" ht="14.25" hidden="1"/>
    <row r="7931" ht="14.25" hidden="1"/>
    <row r="7932" ht="14.25" hidden="1"/>
    <row r="7933" ht="14.25" hidden="1"/>
    <row r="7934" ht="14.25" hidden="1"/>
    <row r="7935" ht="14.25" hidden="1"/>
    <row r="7936" ht="14.25" hidden="1"/>
    <row r="7937" ht="14.25" hidden="1"/>
    <row r="7938" ht="14.25" hidden="1"/>
    <row r="7939" ht="14.25" hidden="1"/>
    <row r="7940" ht="14.25" hidden="1"/>
    <row r="7941" ht="14.25" hidden="1"/>
    <row r="7942" ht="14.25" hidden="1"/>
    <row r="7943" ht="14.25" hidden="1"/>
    <row r="7944" ht="14.25" hidden="1"/>
    <row r="7945" ht="14.25" hidden="1"/>
    <row r="7946" ht="14.25" hidden="1"/>
    <row r="7947" ht="14.25" hidden="1"/>
    <row r="7948" ht="14.25" hidden="1"/>
    <row r="7949" ht="14.25" hidden="1"/>
    <row r="7950" ht="14.25" hidden="1"/>
    <row r="7951" ht="14.25" hidden="1"/>
    <row r="7952" ht="14.25" hidden="1"/>
    <row r="7953" ht="14.25" hidden="1"/>
    <row r="7954" ht="14.25" hidden="1"/>
    <row r="7955" ht="14.25" hidden="1"/>
    <row r="7956" ht="14.25" hidden="1"/>
    <row r="7957" ht="14.25" hidden="1"/>
    <row r="7958" ht="14.25" hidden="1"/>
    <row r="7959" ht="14.25" hidden="1"/>
    <row r="7960" ht="14.25" hidden="1"/>
    <row r="7961" ht="14.25" hidden="1"/>
    <row r="7962" ht="14.25" hidden="1"/>
    <row r="7963" ht="14.25" hidden="1"/>
    <row r="7964" ht="14.25" hidden="1"/>
    <row r="7965" ht="14.25" hidden="1"/>
    <row r="7966" ht="14.25" hidden="1"/>
    <row r="7967" ht="14.25" hidden="1"/>
    <row r="7968" ht="14.25" hidden="1"/>
    <row r="7969" ht="14.25" hidden="1"/>
    <row r="7970" ht="14.25" hidden="1"/>
    <row r="7971" ht="14.25" hidden="1"/>
    <row r="7972" ht="14.25" hidden="1"/>
    <row r="7973" ht="14.25" hidden="1"/>
    <row r="7974" ht="14.25" hidden="1"/>
    <row r="7975" ht="14.25" hidden="1"/>
    <row r="7976" ht="14.25" hidden="1"/>
    <row r="7977" ht="14.25" hidden="1"/>
    <row r="7978" ht="14.25" hidden="1"/>
    <row r="7979" ht="14.25" hidden="1"/>
    <row r="7980" ht="14.25" hidden="1"/>
    <row r="7981" ht="14.25" hidden="1"/>
    <row r="7982" ht="14.25" hidden="1"/>
    <row r="7983" ht="14.25" hidden="1"/>
    <row r="7984" ht="14.25" hidden="1"/>
    <row r="7985" ht="14.25" hidden="1"/>
    <row r="7986" ht="14.25" hidden="1"/>
    <row r="7987" ht="14.25" hidden="1"/>
    <row r="7988" ht="14.25" hidden="1"/>
    <row r="7989" ht="14.25" hidden="1"/>
    <row r="7990" ht="14.25" hidden="1"/>
    <row r="7991" ht="14.25" hidden="1"/>
    <row r="7992" ht="14.25" hidden="1"/>
    <row r="7993" ht="14.25" hidden="1"/>
    <row r="7994" ht="14.25" hidden="1"/>
    <row r="7995" ht="14.25" hidden="1"/>
    <row r="7996" ht="14.25" hidden="1"/>
    <row r="7997" ht="14.25" hidden="1"/>
    <row r="7998" ht="14.25" hidden="1"/>
    <row r="7999" ht="14.25" hidden="1"/>
    <row r="8000" ht="14.25" hidden="1"/>
    <row r="8001" ht="14.25" hidden="1"/>
    <row r="8002" ht="14.25" hidden="1"/>
    <row r="8003" ht="14.25" hidden="1"/>
    <row r="8004" ht="14.25" hidden="1"/>
    <row r="8005" ht="14.25" hidden="1"/>
    <row r="8006" ht="14.25" hidden="1"/>
    <row r="8007" ht="14.25" hidden="1"/>
    <row r="8008" ht="14.25" hidden="1"/>
    <row r="8009" ht="14.25" hidden="1"/>
    <row r="8010" ht="14.25" hidden="1"/>
    <row r="8011" ht="14.25" hidden="1"/>
    <row r="8012" ht="14.25" hidden="1"/>
    <row r="8013" ht="14.25" hidden="1"/>
    <row r="8014" ht="14.25" hidden="1"/>
    <row r="8015" ht="14.25" hidden="1"/>
    <row r="8016" ht="14.25" hidden="1"/>
    <row r="8017" ht="14.25" hidden="1"/>
    <row r="8018" ht="14.25" hidden="1"/>
    <row r="8019" ht="14.25" hidden="1"/>
    <row r="8020" ht="14.25" hidden="1"/>
    <row r="8021" ht="14.25" hidden="1"/>
    <row r="8022" ht="14.25" hidden="1"/>
    <row r="8023" ht="14.25" hidden="1"/>
    <row r="8024" ht="14.25" hidden="1"/>
    <row r="8025" ht="14.25" hidden="1"/>
    <row r="8026" ht="14.25" hidden="1"/>
    <row r="8027" ht="14.25" hidden="1"/>
    <row r="8028" ht="14.25" hidden="1"/>
    <row r="8029" ht="14.25" hidden="1"/>
    <row r="8030" ht="14.25" hidden="1"/>
    <row r="8031" ht="14.25" hidden="1"/>
    <row r="8032" ht="14.25" hidden="1"/>
    <row r="8033" ht="14.25" hidden="1"/>
    <row r="8034" ht="14.25" hidden="1"/>
    <row r="8035" ht="14.25" hidden="1"/>
    <row r="8036" ht="14.25" hidden="1"/>
    <row r="8037" ht="14.25" hidden="1"/>
    <row r="8038" ht="14.25" hidden="1"/>
    <row r="8039" ht="14.25" hidden="1"/>
    <row r="8040" ht="14.25" hidden="1"/>
    <row r="8041" ht="14.25" hidden="1"/>
    <row r="8042" ht="14.25" hidden="1"/>
    <row r="8043" ht="14.25" hidden="1"/>
    <row r="8044" ht="14.25" hidden="1"/>
    <row r="8045" ht="14.25" hidden="1"/>
    <row r="8046" ht="14.25" hidden="1"/>
    <row r="8047" ht="14.25" hidden="1"/>
    <row r="8048" ht="14.25" hidden="1"/>
    <row r="8049" ht="14.25" hidden="1"/>
    <row r="8050" ht="14.25" hidden="1"/>
    <row r="8051" ht="14.25" hidden="1"/>
    <row r="8052" ht="14.25" hidden="1"/>
    <row r="8053" ht="14.25" hidden="1"/>
    <row r="8054" ht="14.25" hidden="1"/>
    <row r="8055" ht="14.25" hidden="1"/>
    <row r="8056" ht="14.25" hidden="1"/>
    <row r="8057" ht="14.25" hidden="1"/>
    <row r="8058" ht="14.25" hidden="1"/>
    <row r="8059" ht="14.25" hidden="1"/>
    <row r="8060" ht="14.25" hidden="1"/>
    <row r="8061" ht="14.25" hidden="1"/>
    <row r="8062" ht="14.25" hidden="1"/>
    <row r="8063" ht="14.25" hidden="1"/>
    <row r="8064" ht="14.25" hidden="1"/>
    <row r="8065" ht="14.25" hidden="1"/>
    <row r="8066" ht="14.25" hidden="1"/>
    <row r="8067" ht="14.25" hidden="1"/>
    <row r="8068" ht="14.25" hidden="1"/>
    <row r="8069" ht="14.25" hidden="1"/>
    <row r="8070" ht="14.25" hidden="1"/>
    <row r="8071" ht="14.25" hidden="1"/>
    <row r="8072" ht="14.25" hidden="1"/>
    <row r="8073" ht="14.25" hidden="1"/>
    <row r="8074" ht="14.25" hidden="1"/>
    <row r="8075" ht="14.25" hidden="1"/>
    <row r="8076" ht="14.25" hidden="1"/>
    <row r="8077" ht="14.25" hidden="1"/>
    <row r="8078" ht="14.25" hidden="1"/>
    <row r="8079" ht="14.25" hidden="1"/>
    <row r="8080" ht="14.25" hidden="1"/>
    <row r="8081" ht="14.25" hidden="1"/>
    <row r="8082" ht="14.25" hidden="1"/>
    <row r="8083" ht="14.25" hidden="1"/>
    <row r="8084" ht="14.25" hidden="1"/>
    <row r="8085" ht="14.25" hidden="1"/>
    <row r="8086" ht="14.25" hidden="1"/>
    <row r="8087" ht="14.25" hidden="1"/>
    <row r="8088" ht="14.25" hidden="1"/>
    <row r="8089" ht="14.25" hidden="1"/>
    <row r="8090" ht="14.25" hidden="1"/>
    <row r="8091" ht="14.25" hidden="1"/>
    <row r="8092" ht="14.25" hidden="1"/>
    <row r="8093" ht="14.25" hidden="1"/>
    <row r="8094" ht="14.25" hidden="1"/>
    <row r="8095" ht="14.25" hidden="1"/>
    <row r="8096" ht="14.25" hidden="1"/>
    <row r="8097" ht="14.25" hidden="1"/>
    <row r="8098" ht="14.25" hidden="1"/>
    <row r="8099" ht="14.25" hidden="1"/>
    <row r="8100" ht="14.25" hidden="1"/>
    <row r="8101" ht="14.25" hidden="1"/>
    <row r="8102" ht="14.25" hidden="1"/>
    <row r="8103" ht="14.25" hidden="1"/>
    <row r="8104" ht="14.25" hidden="1"/>
    <row r="8105" ht="14.25" hidden="1"/>
    <row r="8106" ht="14.25" hidden="1"/>
    <row r="8107" ht="14.25" hidden="1"/>
    <row r="8108" ht="14.25" hidden="1"/>
    <row r="8109" ht="14.25" hidden="1"/>
    <row r="8110" ht="14.25" hidden="1"/>
    <row r="8111" ht="14.25" hidden="1"/>
    <row r="8112" ht="14.25" hidden="1"/>
    <row r="8113" ht="14.25" hidden="1"/>
    <row r="8114" ht="14.25" hidden="1"/>
    <row r="8115" ht="14.25" hidden="1"/>
    <row r="8116" ht="14.25" hidden="1"/>
    <row r="8117" ht="14.25" hidden="1"/>
    <row r="8118" ht="14.25" hidden="1"/>
    <row r="8119" ht="14.25" hidden="1"/>
    <row r="8120" ht="14.25" hidden="1"/>
    <row r="8121" ht="14.25" hidden="1"/>
    <row r="8122" ht="14.25" hidden="1"/>
    <row r="8123" ht="14.25" hidden="1"/>
    <row r="8124" ht="14.25" hidden="1"/>
    <row r="8125" ht="14.25" hidden="1"/>
    <row r="8126" ht="14.25" hidden="1"/>
    <row r="8127" ht="14.25" hidden="1"/>
    <row r="8128" ht="14.25" hidden="1"/>
    <row r="8129" ht="14.25" hidden="1"/>
    <row r="8130" ht="14.25" hidden="1"/>
    <row r="8131" ht="14.25" hidden="1"/>
    <row r="8132" ht="14.25" hidden="1"/>
    <row r="8133" ht="14.25" hidden="1"/>
    <row r="8134" ht="14.25" hidden="1"/>
    <row r="8135" ht="14.25" hidden="1"/>
    <row r="8136" ht="14.25" hidden="1"/>
    <row r="8137" ht="14.25" hidden="1"/>
    <row r="8138" ht="14.25" hidden="1"/>
    <row r="8139" ht="14.25" hidden="1"/>
    <row r="8140" ht="14.25" hidden="1"/>
    <row r="8141" ht="14.25" hidden="1"/>
    <row r="8142" ht="14.25" hidden="1"/>
    <row r="8143" ht="14.25" hidden="1"/>
    <row r="8144" ht="14.25" hidden="1"/>
    <row r="8145" ht="14.25" hidden="1"/>
    <row r="8146" ht="14.25" hidden="1"/>
    <row r="8147" ht="14.25" hidden="1"/>
    <row r="8148" ht="14.25" hidden="1"/>
    <row r="8149" ht="14.25" hidden="1"/>
    <row r="8150" ht="14.25" hidden="1"/>
    <row r="8151" ht="14.25" hidden="1"/>
    <row r="8152" ht="14.25" hidden="1"/>
    <row r="8153" ht="14.25" hidden="1"/>
    <row r="8154" ht="14.25" hidden="1"/>
    <row r="8155" ht="14.25" hidden="1"/>
    <row r="8156" ht="14.25" hidden="1"/>
    <row r="8157" ht="14.25" hidden="1"/>
    <row r="8158" ht="14.25" hidden="1"/>
    <row r="8159" ht="14.25" hidden="1"/>
    <row r="8160" ht="14.25" hidden="1"/>
    <row r="8161" ht="14.25" hidden="1"/>
    <row r="8162" ht="14.25" hidden="1"/>
    <row r="8163" ht="14.25" hidden="1"/>
    <row r="8164" ht="14.25" hidden="1"/>
    <row r="8165" ht="14.25" hidden="1"/>
    <row r="8166" ht="14.25" hidden="1"/>
    <row r="8167" ht="14.25" hidden="1"/>
    <row r="8168" ht="14.25" hidden="1"/>
    <row r="8169" ht="14.25" hidden="1"/>
    <row r="8170" ht="14.25" hidden="1"/>
    <row r="8171" ht="14.25" hidden="1"/>
    <row r="8172" ht="14.25" hidden="1"/>
    <row r="8173" ht="14.25" hidden="1"/>
    <row r="8174" ht="14.25" hidden="1"/>
    <row r="8175" ht="14.25" hidden="1"/>
    <row r="8176" ht="14.25" hidden="1"/>
    <row r="8177" ht="14.25" hidden="1"/>
    <row r="8178" ht="14.25" hidden="1"/>
    <row r="8179" ht="14.25" hidden="1"/>
    <row r="8180" ht="14.25" hidden="1"/>
    <row r="8181" ht="14.25" hidden="1"/>
    <row r="8182" ht="14.25" hidden="1"/>
    <row r="8183" ht="14.25" hidden="1"/>
    <row r="8184" ht="14.25" hidden="1"/>
    <row r="8185" ht="14.25" hidden="1"/>
    <row r="8186" ht="14.25" hidden="1"/>
    <row r="8187" ht="14.25" hidden="1"/>
    <row r="8188" ht="14.25" hidden="1"/>
    <row r="8189" ht="14.25" hidden="1"/>
    <row r="8190" ht="14.25" hidden="1"/>
    <row r="8191" ht="14.25" hidden="1"/>
    <row r="8192" ht="14.25" hidden="1"/>
    <row r="8193" ht="14.25" hidden="1"/>
    <row r="8194" ht="14.25" hidden="1"/>
    <row r="8195" ht="14.25" hidden="1"/>
    <row r="8196" ht="14.25" hidden="1"/>
    <row r="8197" ht="14.25" hidden="1"/>
    <row r="8198" ht="14.25" hidden="1"/>
    <row r="8199" ht="14.25" hidden="1"/>
    <row r="8200" ht="14.25" hidden="1"/>
    <row r="8201" ht="14.25" hidden="1"/>
    <row r="8202" ht="14.25" hidden="1"/>
    <row r="8203" ht="14.25" hidden="1"/>
    <row r="8204" ht="14.25" hidden="1"/>
    <row r="8205" ht="14.25" hidden="1"/>
    <row r="8206" ht="14.25" hidden="1"/>
    <row r="8207" ht="14.25" hidden="1"/>
    <row r="8208" ht="14.25" hidden="1"/>
    <row r="8209" ht="14.25" hidden="1"/>
    <row r="8210" ht="14.25" hidden="1"/>
    <row r="8211" ht="14.25" hidden="1"/>
    <row r="8212" ht="14.25" hidden="1"/>
    <row r="8213" ht="14.25" hidden="1"/>
    <row r="8214" ht="14.25" hidden="1"/>
    <row r="8215" ht="14.25" hidden="1"/>
    <row r="8216" ht="14.25" hidden="1"/>
    <row r="8217" ht="14.25" hidden="1"/>
    <row r="8218" ht="14.25" hidden="1"/>
    <row r="8219" ht="14.25" hidden="1"/>
    <row r="8220" ht="14.25" hidden="1"/>
    <row r="8221" ht="14.25" hidden="1"/>
  </sheetData>
  <sheetProtection/>
  <mergeCells count="20">
    <mergeCell ref="N44:N47"/>
    <mergeCell ref="O44:O47"/>
    <mergeCell ref="N81:O81"/>
    <mergeCell ref="B2:Y2"/>
    <mergeCell ref="AA2:AC3"/>
    <mergeCell ref="L6:O6"/>
    <mergeCell ref="Z6:AB6"/>
    <mergeCell ref="T6:T7"/>
    <mergeCell ref="U6:W6"/>
    <mergeCell ref="X6:X7"/>
    <mergeCell ref="Y6:Y7"/>
    <mergeCell ref="R6:S6"/>
    <mergeCell ref="C4:AC4"/>
    <mergeCell ref="C5:E7"/>
    <mergeCell ref="F5:F7"/>
    <mergeCell ref="G5:S5"/>
    <mergeCell ref="T5:AB5"/>
    <mergeCell ref="AC5:AC7"/>
    <mergeCell ref="G6:G7"/>
    <mergeCell ref="H6:K6"/>
  </mergeCells>
  <printOptions/>
  <pageMargins left="0.31496062992125984" right="0.1968503937007874" top="0.3937007874015748" bottom="0.15748031496062992" header="0" footer="0"/>
  <pageSetup firstPageNumber="1" useFirstPageNumber="1" fitToHeight="2" horizontalDpi="600" verticalDpi="600" orientation="landscape" paperSize="9" scale="40" r:id="rId1"/>
  <ignoredErrors>
    <ignoredError sqref="F46:F49 G27:H27 U27 L27:P27 F55:F61 F40:F41 F37 F63:F66" numberStoredAsText="1"/>
    <ignoredError sqref="C72 C68:C6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Gureva</cp:lastModifiedBy>
  <cp:lastPrinted>2015-02-03T12:13:28Z</cp:lastPrinted>
  <dcterms:created xsi:type="dcterms:W3CDTF">2007-07-27T06:36:16Z</dcterms:created>
  <dcterms:modified xsi:type="dcterms:W3CDTF">2016-03-23T12:32:48Z</dcterms:modified>
  <cp:category/>
  <cp:version/>
  <cp:contentType/>
  <cp:contentStatus/>
</cp:coreProperties>
</file>